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e\Work\IR_Work\IR_Files\IR\IR Reports\Enrollment\Spring 2025\"/>
    </mc:Choice>
  </mc:AlternateContent>
  <xr:revisionPtr revIDLastSave="0" documentId="13_ncr:1_{FC42D1C2-5E26-4018-9926-C1564B7A8789}" xr6:coauthVersionLast="47" xr6:coauthVersionMax="47" xr10:uidLastSave="{00000000-0000-0000-0000-000000000000}"/>
  <bookViews>
    <workbookView xWindow="28695" yWindow="-120" windowWidth="29040" windowHeight="15720" xr2:uid="{15609D64-49BC-457D-B600-9450B27C50FE}"/>
  </bookViews>
  <sheets>
    <sheet name="spring semester summary" sheetId="1" r:id="rId1"/>
  </sheets>
  <definedNames>
    <definedName name="_xlnm.Print_Titles" localSheetId="0">'spring semester summary'!$1:$7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/>
  <c r="AA9" i="1"/>
  <c r="AB9" i="1"/>
  <c r="L11" i="1"/>
  <c r="M11" i="1"/>
  <c r="N11" i="1"/>
  <c r="Z11" i="1"/>
  <c r="AA11" i="1"/>
  <c r="AB11" i="1"/>
  <c r="L12" i="1"/>
  <c r="M12" i="1"/>
  <c r="N12" i="1"/>
  <c r="Z12" i="1"/>
  <c r="AA12" i="1"/>
  <c r="AB12" i="1"/>
  <c r="L14" i="1"/>
  <c r="M14" i="1"/>
  <c r="N14" i="1"/>
  <c r="Z14" i="1"/>
  <c r="AA14" i="1"/>
  <c r="AB14" i="1"/>
  <c r="L15" i="1"/>
  <c r="M15" i="1"/>
  <c r="N15" i="1"/>
  <c r="Z15" i="1"/>
  <c r="AA15" i="1"/>
  <c r="AB15" i="1"/>
  <c r="L16" i="1"/>
  <c r="Z16" i="1"/>
  <c r="L18" i="1"/>
  <c r="M18" i="1"/>
  <c r="N18" i="1"/>
  <c r="Z18" i="1"/>
  <c r="AA18" i="1"/>
  <c r="AB18" i="1"/>
  <c r="L19" i="1"/>
  <c r="M19" i="1"/>
  <c r="N19" i="1"/>
  <c r="Z19" i="1"/>
  <c r="AA19" i="1"/>
  <c r="AB19" i="1"/>
  <c r="L20" i="1"/>
  <c r="M20" i="1"/>
  <c r="N20" i="1"/>
  <c r="Z20" i="1"/>
  <c r="AA20" i="1"/>
  <c r="AB20" i="1"/>
  <c r="L21" i="1"/>
  <c r="M21" i="1"/>
  <c r="N21" i="1"/>
  <c r="Z21" i="1"/>
  <c r="AA21" i="1"/>
  <c r="AB21" i="1"/>
  <c r="L22" i="1"/>
  <c r="M22" i="1"/>
  <c r="N22" i="1"/>
  <c r="Z22" i="1"/>
  <c r="AA22" i="1"/>
  <c r="AB22" i="1"/>
  <c r="L23" i="1"/>
  <c r="M23" i="1"/>
  <c r="N23" i="1"/>
  <c r="Z23" i="1"/>
  <c r="AA23" i="1"/>
  <c r="AB23" i="1"/>
  <c r="L24" i="1"/>
  <c r="M24" i="1"/>
  <c r="N24" i="1"/>
  <c r="Z24" i="1"/>
  <c r="AA24" i="1"/>
  <c r="AB24" i="1"/>
  <c r="L25" i="1"/>
  <c r="M25" i="1"/>
  <c r="N25" i="1"/>
  <c r="Z25" i="1"/>
  <c r="AA25" i="1"/>
  <c r="AB25" i="1"/>
  <c r="L26" i="1"/>
  <c r="M26" i="1"/>
  <c r="N26" i="1"/>
  <c r="Z26" i="1"/>
  <c r="AA26" i="1"/>
  <c r="AB26" i="1"/>
  <c r="L28" i="1"/>
  <c r="M28" i="1"/>
  <c r="N28" i="1"/>
  <c r="Z28" i="1"/>
  <c r="AA28" i="1"/>
  <c r="AB28" i="1"/>
  <c r="L29" i="1"/>
  <c r="M29" i="1"/>
  <c r="N29" i="1"/>
  <c r="Z29" i="1"/>
  <c r="AA29" i="1"/>
  <c r="AB29" i="1"/>
  <c r="L30" i="1"/>
  <c r="M30" i="1"/>
  <c r="N30" i="1"/>
  <c r="Z30" i="1"/>
  <c r="AA30" i="1"/>
  <c r="AB30" i="1"/>
  <c r="L31" i="1"/>
  <c r="M31" i="1"/>
  <c r="N31" i="1"/>
  <c r="Z31" i="1"/>
  <c r="AA31" i="1"/>
  <c r="AB31" i="1"/>
  <c r="L33" i="1"/>
  <c r="M33" i="1"/>
  <c r="N33" i="1"/>
  <c r="Z33" i="1"/>
  <c r="AA33" i="1"/>
  <c r="AB33" i="1"/>
  <c r="L34" i="1"/>
  <c r="Z34" i="1"/>
  <c r="L35" i="1"/>
  <c r="M35" i="1"/>
  <c r="N35" i="1"/>
  <c r="Z35" i="1"/>
  <c r="AA35" i="1"/>
  <c r="AB35" i="1"/>
  <c r="L36" i="1"/>
  <c r="M36" i="1"/>
  <c r="N36" i="1"/>
  <c r="Z36" i="1"/>
  <c r="AA36" i="1"/>
  <c r="AB36" i="1"/>
  <c r="L38" i="1"/>
  <c r="M38" i="1"/>
  <c r="N38" i="1"/>
  <c r="Z38" i="1"/>
  <c r="AA38" i="1"/>
  <c r="AB38" i="1"/>
  <c r="L39" i="1"/>
  <c r="M39" i="1"/>
  <c r="N39" i="1"/>
  <c r="Z39" i="1"/>
  <c r="AA39" i="1"/>
  <c r="AB39" i="1"/>
  <c r="L40" i="1"/>
  <c r="M40" i="1"/>
  <c r="N40" i="1"/>
  <c r="Z40" i="1"/>
  <c r="AA40" i="1"/>
  <c r="AB40" i="1"/>
  <c r="L41" i="1"/>
  <c r="M41" i="1"/>
  <c r="N41" i="1"/>
  <c r="Z41" i="1"/>
  <c r="AA41" i="1"/>
  <c r="AB41" i="1"/>
  <c r="L42" i="1"/>
  <c r="M42" i="1"/>
  <c r="N42" i="1"/>
  <c r="Z42" i="1"/>
  <c r="AA42" i="1"/>
  <c r="AB42" i="1"/>
  <c r="L43" i="1"/>
  <c r="M43" i="1"/>
  <c r="N43" i="1"/>
  <c r="Z43" i="1"/>
  <c r="AA43" i="1"/>
  <c r="AB43" i="1"/>
  <c r="L48" i="1"/>
  <c r="M48" i="1"/>
  <c r="N48" i="1"/>
  <c r="Z48" i="1"/>
  <c r="AA48" i="1"/>
  <c r="AB48" i="1"/>
  <c r="L49" i="1"/>
  <c r="M49" i="1"/>
  <c r="N49" i="1"/>
  <c r="Z49" i="1"/>
  <c r="AA49" i="1"/>
  <c r="AB49" i="1"/>
  <c r="L50" i="1"/>
  <c r="M50" i="1"/>
  <c r="N50" i="1"/>
  <c r="Z50" i="1"/>
  <c r="AA50" i="1"/>
  <c r="AB50" i="1"/>
  <c r="L51" i="1"/>
  <c r="M51" i="1"/>
  <c r="N51" i="1"/>
  <c r="Z51" i="1"/>
  <c r="AA51" i="1"/>
  <c r="AB51" i="1"/>
  <c r="L52" i="1"/>
  <c r="M52" i="1"/>
  <c r="N52" i="1"/>
  <c r="Z52" i="1"/>
  <c r="AA52" i="1"/>
  <c r="AB52" i="1"/>
  <c r="L53" i="1"/>
  <c r="M53" i="1"/>
  <c r="N53" i="1"/>
  <c r="Z53" i="1"/>
  <c r="AA53" i="1"/>
  <c r="AB53" i="1"/>
</calcChain>
</file>

<file path=xl/sharedStrings.xml><?xml version="1.0" encoding="utf-8"?>
<sst xmlns="http://schemas.openxmlformats.org/spreadsheetml/2006/main" count="56" uniqueCount="51">
  <si>
    <r>
      <rPr>
        <i/>
        <vertAlign val="superscript"/>
        <sz val="8"/>
        <color theme="1"/>
        <rFont val="Century Gothic"/>
        <family val="2"/>
      </rPr>
      <t>2</t>
    </r>
    <r>
      <rPr>
        <i/>
        <sz val="8"/>
        <color theme="1"/>
        <rFont val="Century Gothic"/>
        <family val="2"/>
      </rPr>
      <t xml:space="preserve"> In Summer 2014, definitions of Transfer and Readmit students were updated, Transfers now reflect - new transfers to JCCC and Readmit captures students who have previously attended JCCC in the past (excluding while as a high school student)</t>
    </r>
  </si>
  <si>
    <r>
      <rPr>
        <i/>
        <vertAlign val="superscript"/>
        <sz val="8"/>
        <color theme="1"/>
        <rFont val="Century Gothic"/>
        <family val="2"/>
      </rPr>
      <t xml:space="preserve">1 </t>
    </r>
    <r>
      <rPr>
        <i/>
        <sz val="8"/>
        <color theme="1"/>
        <rFont val="Century Gothic"/>
        <family val="2"/>
      </rPr>
      <t>Audit only students excluded from above summary</t>
    </r>
  </si>
  <si>
    <t>Other</t>
  </si>
  <si>
    <t>Current High School Student</t>
  </si>
  <si>
    <t>Transfer</t>
  </si>
  <si>
    <t>Readmit</t>
  </si>
  <si>
    <t>Continuing</t>
  </si>
  <si>
    <t>First Time College</t>
  </si>
  <si>
    <t>Student Population_Banner</t>
  </si>
  <si>
    <t>Median Age</t>
  </si>
  <si>
    <t>Average Age</t>
  </si>
  <si>
    <t>Unknown</t>
  </si>
  <si>
    <t>50 +</t>
  </si>
  <si>
    <t>40-49</t>
  </si>
  <si>
    <t>30-39</t>
  </si>
  <si>
    <t>24-29</t>
  </si>
  <si>
    <t>18-23</t>
  </si>
  <si>
    <t>&lt;18</t>
  </si>
  <si>
    <t>Age Group</t>
  </si>
  <si>
    <t>Not Seeking a Deg/Certf H.S.</t>
  </si>
  <si>
    <t>Not Seeking a Deg/Certf</t>
  </si>
  <si>
    <t>Degree/Cert Seeking H.S. stud.</t>
  </si>
  <si>
    <t>Degree/Certificate Seeking</t>
  </si>
  <si>
    <t>Out of State</t>
  </si>
  <si>
    <t>Metro Rate</t>
  </si>
  <si>
    <t>Other KS County</t>
  </si>
  <si>
    <t>Johnson County</t>
  </si>
  <si>
    <t>Residence</t>
  </si>
  <si>
    <t>Not Reported</t>
  </si>
  <si>
    <t>US Nonresident</t>
  </si>
  <si>
    <t>Two or more races</t>
  </si>
  <si>
    <t>Caucasian/White</t>
  </si>
  <si>
    <t>Native Hawaiian/Pacific</t>
  </si>
  <si>
    <t>Hispanic</t>
  </si>
  <si>
    <t>Asian</t>
  </si>
  <si>
    <t>American Indian/Alaskan Nat</t>
  </si>
  <si>
    <t>African-American/Black</t>
  </si>
  <si>
    <t xml:space="preserve">Race &amp; Ethnic Category </t>
  </si>
  <si>
    <t>Male</t>
  </si>
  <si>
    <t>Female</t>
  </si>
  <si>
    <t>Gender</t>
  </si>
  <si>
    <t>Part Time</t>
  </si>
  <si>
    <t>Full Time</t>
  </si>
  <si>
    <t>Enrollment Status</t>
  </si>
  <si>
    <r>
      <t>All Credit Students</t>
    </r>
    <r>
      <rPr>
        <b/>
        <vertAlign val="superscript"/>
        <sz val="10.5"/>
        <color theme="8" tint="-0.499984740745262"/>
        <rFont val="Century Gothic"/>
        <family val="2"/>
      </rPr>
      <t>1</t>
    </r>
  </si>
  <si>
    <t>3 yr% change</t>
  </si>
  <si>
    <t>1 yr % change</t>
  </si>
  <si>
    <t>%</t>
  </si>
  <si>
    <t>CREDIT HOURS</t>
  </si>
  <si>
    <t>HEADCOUNT</t>
  </si>
  <si>
    <t>Student Enrollment Summary - Spring 2020 to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</si>
</sst>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\ \ "/>
    <numFmt numFmtId="165" formatCode="_(* #,##0_);_(* \(#,##0\);_(* &quot;-&quot;??_);_(@_)"/>
    <numFmt numFmtId="166" formatCode="0%\ "/>
  </numFmts>
  <fonts count="21" x14ac:knownFonts="1">
    <font>
      <sz val="10"/>
      <color theme="1"/>
      <name val="Tahoma"/>
      <family val="2"/>
    </font>
    <font>
      <sz val="11"/>
      <color theme="1"/>
      <name val="Aptos Narrow"/>
      <family val="2"/>
      <scheme val="minor"/>
    </font>
    <font>
      <sz val="10"/>
      <color theme="1"/>
      <name val="Tahoma"/>
      <family val="2"/>
    </font>
    <font>
      <sz val="10"/>
      <color theme="1"/>
      <name val="Century Gothic"/>
      <family val="2"/>
    </font>
    <font>
      <sz val="10.5"/>
      <color theme="1"/>
      <name val="Century Gothic"/>
      <family val="2"/>
    </font>
    <font>
      <sz val="11"/>
      <color theme="1"/>
      <name val="Century Gothic"/>
      <family val="2"/>
    </font>
    <font>
      <i/>
      <sz val="8"/>
      <color theme="1"/>
      <name val="Century Gothic"/>
      <family val="2"/>
    </font>
    <font>
      <i/>
      <vertAlign val="superscript"/>
      <sz val="8"/>
      <color theme="1"/>
      <name val="Century Gothic"/>
      <family val="2"/>
    </font>
    <font>
      <sz val="10"/>
      <color theme="8" tint="-0.499984740745262"/>
      <name val="Century Gothic"/>
      <family val="2"/>
    </font>
    <font>
      <sz val="10.5"/>
      <color theme="8" tint="-0.499984740745262"/>
      <name val="Century Gothic"/>
      <family val="2"/>
    </font>
    <font>
      <b/>
      <sz val="10.5"/>
      <color theme="8" tint="-0.499984740745262"/>
      <name val="Century Gothic"/>
      <family val="2"/>
    </font>
    <font>
      <sz val="10.5"/>
      <color rgb="FFFF0000"/>
      <name val="Century Gothic"/>
      <family val="2"/>
    </font>
    <font>
      <b/>
      <sz val="10"/>
      <name val="Century Gothic"/>
      <family val="2"/>
    </font>
    <font>
      <b/>
      <sz val="10.5"/>
      <name val="Century Gothic"/>
      <family val="2"/>
    </font>
    <font>
      <b/>
      <vertAlign val="superscript"/>
      <sz val="10.5"/>
      <color theme="8" tint="-0.499984740745262"/>
      <name val="Century Gothic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sz val="10"/>
      <name val="Century Gothic"/>
      <family val="2"/>
    </font>
    <font>
      <b/>
      <sz val="14"/>
      <color theme="1" tint="4.9989318521683403E-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C5A58"/>
        <bgColor indexed="64"/>
      </patternFill>
    </fill>
    <fill>
      <patternFill patternType="solid">
        <fgColor rgb="FF007488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007488"/>
      </bottom>
      <diagonal/>
    </border>
    <border>
      <left style="medium">
        <color theme="0" tint="-4.9989318521683403E-2"/>
      </left>
      <right/>
      <top/>
      <bottom style="medium">
        <color rgb="FF007488"/>
      </bottom>
      <diagonal/>
    </border>
    <border>
      <left style="medium">
        <color theme="0" tint="-4.9989318521683403E-2"/>
      </left>
      <right/>
      <top/>
      <bottom/>
      <diagonal/>
    </border>
    <border>
      <left/>
      <right/>
      <top/>
      <bottom style="medium">
        <color rgb="FF5C5A58"/>
      </bottom>
      <diagonal/>
    </border>
    <border>
      <left style="medium">
        <color theme="0" tint="-4.9989318521683403E-2"/>
      </left>
      <right/>
      <top/>
      <bottom style="medium">
        <color rgb="FF5C5A5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0" xfId="0" applyFont="1"/>
    <xf numFmtId="9" fontId="4" fillId="0" borderId="0" xfId="2" applyFont="1" applyBorder="1"/>
    <xf numFmtId="164" fontId="3" fillId="0" borderId="0" xfId="0" applyNumberFormat="1" applyFont="1"/>
    <xf numFmtId="0" fontId="5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9" fontId="3" fillId="0" borderId="1" xfId="2" applyFont="1" applyBorder="1"/>
    <xf numFmtId="165" fontId="3" fillId="0" borderId="1" xfId="1" applyNumberFormat="1" applyFont="1" applyBorder="1"/>
    <xf numFmtId="164" fontId="3" fillId="0" borderId="1" xfId="3" applyNumberFormat="1" applyFont="1" applyBorder="1"/>
    <xf numFmtId="164" fontId="4" fillId="0" borderId="1" xfId="3" applyNumberFormat="1" applyFont="1" applyBorder="1"/>
    <xf numFmtId="164" fontId="4" fillId="0" borderId="2" xfId="3" applyNumberFormat="1" applyFont="1" applyBorder="1"/>
    <xf numFmtId="164" fontId="4" fillId="0" borderId="0" xfId="3" applyNumberFormat="1" applyFont="1"/>
    <xf numFmtId="0" fontId="4" fillId="0" borderId="1" xfId="0" applyFont="1" applyBorder="1" applyAlignment="1">
      <alignment horizontal="left" indent="1"/>
    </xf>
    <xf numFmtId="9" fontId="3" fillId="0" borderId="0" xfId="2" applyFont="1" applyBorder="1"/>
    <xf numFmtId="165" fontId="3" fillId="0" borderId="0" xfId="1" applyNumberFormat="1" applyFont="1" applyBorder="1"/>
    <xf numFmtId="165" fontId="3" fillId="0" borderId="0" xfId="1" applyNumberFormat="1" applyFont="1"/>
    <xf numFmtId="164" fontId="3" fillId="0" borderId="0" xfId="3" applyNumberFormat="1" applyFont="1"/>
    <xf numFmtId="164" fontId="4" fillId="0" borderId="3" xfId="3" applyNumberFormat="1" applyFont="1" applyBorder="1"/>
    <xf numFmtId="0" fontId="4" fillId="0" borderId="0" xfId="0" applyFont="1" applyAlignment="1">
      <alignment horizontal="left" indent="1"/>
    </xf>
    <xf numFmtId="164" fontId="4" fillId="0" borderId="0" xfId="0" applyNumberFormat="1" applyFont="1"/>
    <xf numFmtId="0" fontId="4" fillId="2" borderId="0" xfId="0" applyFont="1" applyFill="1"/>
    <xf numFmtId="0" fontId="3" fillId="2" borderId="0" xfId="0" applyFont="1" applyFill="1"/>
    <xf numFmtId="164" fontId="8" fillId="2" borderId="0" xfId="3" applyNumberFormat="1" applyFont="1" applyFill="1"/>
    <xf numFmtId="165" fontId="8" fillId="2" borderId="0" xfId="1" applyNumberFormat="1" applyFont="1" applyFill="1" applyBorder="1"/>
    <xf numFmtId="164" fontId="9" fillId="2" borderId="0" xfId="3" applyNumberFormat="1" applyFont="1" applyFill="1"/>
    <xf numFmtId="164" fontId="9" fillId="2" borderId="3" xfId="3" applyNumberFormat="1" applyFont="1" applyFill="1" applyBorder="1"/>
    <xf numFmtId="166" fontId="9" fillId="2" borderId="0" xfId="3" applyNumberFormat="1" applyFont="1" applyFill="1"/>
    <xf numFmtId="0" fontId="10" fillId="2" borderId="0" xfId="0" applyFont="1" applyFill="1"/>
    <xf numFmtId="0" fontId="11" fillId="0" borderId="0" xfId="0" applyFont="1"/>
    <xf numFmtId="165" fontId="3" fillId="0" borderId="0" xfId="1" applyNumberFormat="1" applyFont="1" applyFill="1" applyBorder="1"/>
    <xf numFmtId="0" fontId="4" fillId="0" borderId="0" xfId="3" applyFont="1" applyAlignment="1">
      <alignment horizontal="left" indent="1"/>
    </xf>
    <xf numFmtId="0" fontId="10" fillId="2" borderId="0" xfId="3" applyFont="1" applyFill="1"/>
    <xf numFmtId="164" fontId="12" fillId="0" borderId="0" xfId="3" applyNumberFormat="1" applyFont="1"/>
    <xf numFmtId="164" fontId="13" fillId="0" borderId="0" xfId="3" applyNumberFormat="1" applyFont="1"/>
    <xf numFmtId="164" fontId="13" fillId="0" borderId="3" xfId="3" applyNumberFormat="1" applyFont="1" applyBorder="1"/>
    <xf numFmtId="9" fontId="12" fillId="0" borderId="0" xfId="2" applyFont="1" applyFill="1" applyBorder="1"/>
    <xf numFmtId="165" fontId="12" fillId="0" borderId="0" xfId="1" applyNumberFormat="1" applyFont="1" applyFill="1" applyBorder="1"/>
    <xf numFmtId="0" fontId="10" fillId="0" borderId="0" xfId="0" applyFont="1"/>
    <xf numFmtId="0" fontId="4" fillId="0" borderId="3" xfId="0" applyFont="1" applyBorder="1"/>
    <xf numFmtId="0" fontId="13" fillId="0" borderId="0" xfId="3" applyFont="1"/>
    <xf numFmtId="0" fontId="12" fillId="0" borderId="4" xfId="3" applyFont="1" applyBorder="1" applyAlignment="1">
      <alignment horizontal="center" wrapText="1"/>
    </xf>
    <xf numFmtId="0" fontId="15" fillId="0" borderId="4" xfId="3" applyFont="1" applyBorder="1" applyAlignment="1">
      <alignment horizontal="center" wrapText="1"/>
    </xf>
    <xf numFmtId="0" fontId="12" fillId="0" borderId="5" xfId="3" applyFont="1" applyBorder="1" applyAlignment="1">
      <alignment horizontal="center" wrapText="1"/>
    </xf>
    <xf numFmtId="0" fontId="16" fillId="0" borderId="4" xfId="3" applyFont="1" applyBorder="1" applyAlignment="1">
      <alignment horizontal="center" wrapText="1"/>
    </xf>
    <xf numFmtId="0" fontId="17" fillId="0" borderId="0" xfId="3" applyFont="1"/>
    <xf numFmtId="0" fontId="18" fillId="3" borderId="0" xfId="3" applyFont="1" applyFill="1" applyAlignment="1">
      <alignment horizontal="center" vertical="center"/>
    </xf>
    <xf numFmtId="0" fontId="18" fillId="3" borderId="3" xfId="3" applyFont="1" applyFill="1" applyBorder="1" applyAlignment="1">
      <alignment horizontal="center" vertical="center"/>
    </xf>
    <xf numFmtId="0" fontId="18" fillId="4" borderId="0" xfId="3" applyFont="1" applyFill="1" applyAlignment="1">
      <alignment horizontal="center" vertical="center"/>
    </xf>
    <xf numFmtId="0" fontId="5" fillId="0" borderId="0" xfId="3" applyFont="1"/>
    <xf numFmtId="0" fontId="5" fillId="0" borderId="1" xfId="3" applyFont="1" applyBorder="1"/>
    <xf numFmtId="0" fontId="3" fillId="0" borderId="1" xfId="3" applyFont="1" applyBorder="1"/>
    <xf numFmtId="0" fontId="19" fillId="0" borderId="1" xfId="3" applyFont="1" applyBorder="1" applyAlignment="1">
      <alignment horizontal="left"/>
    </xf>
    <xf numFmtId="0" fontId="20" fillId="0" borderId="0" xfId="3" applyFont="1" applyAlignment="1">
      <alignment horizontal="center"/>
    </xf>
  </cellXfs>
  <cellStyles count="4">
    <cellStyle name="Comma" xfId="1" builtinId="3"/>
    <cellStyle name="Normal" xfId="0" builtinId="0"/>
    <cellStyle name="Normal 2 3" xfId="3" xr:uid="{C84A321A-3BD5-455D-AC6A-D16C680155F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4714348" cy="704850"/>
    <xdr:pic>
      <xdr:nvPicPr>
        <xdr:cNvPr id="2" name="Picture 1" descr="JCCC Logo">
          <a:extLst>
            <a:ext uri="{FF2B5EF4-FFF2-40B4-BE49-F238E27FC236}">
              <a16:creationId xmlns:a16="http://schemas.microsoft.com/office/drawing/2014/main" id="{2A745A9C-78EB-473E-AE01-09C0FD770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4714348" cy="7048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4A4E4-C4FD-459A-8058-96F8DE1F0AE2}">
  <dimension ref="A4:AG58"/>
  <sheetViews>
    <sheetView tabSelected="1" topLeftCell="A4" zoomScaleNormal="100" workbookViewId="0">
      <selection activeCell="V22" sqref="V22"/>
    </sheetView>
  </sheetViews>
  <sheetFormatPr defaultColWidth="9.140625" defaultRowHeight="13.5" x14ac:dyDescent="0.25"/>
  <cols>
    <col min="1" max="1" width="30.5703125" style="1" customWidth="1"/>
    <col min="2" max="2" width="10.140625" style="1" hidden="1" customWidth="1"/>
    <col min="3" max="3" width="9.140625" style="1" hidden="1" customWidth="1"/>
    <col min="4" max="4" width="9.42578125" style="1" hidden="1" customWidth="1"/>
    <col min="5" max="5" width="7.42578125" style="1" hidden="1" customWidth="1"/>
    <col min="6" max="7" width="7.7109375" style="1" bestFit="1" customWidth="1"/>
    <col min="8" max="11" width="8" style="1" bestFit="1" customWidth="1"/>
    <col min="12" max="12" width="4.42578125" style="1" bestFit="1" customWidth="1"/>
    <col min="13" max="14" width="6.42578125" style="1" bestFit="1" customWidth="1"/>
    <col min="15" max="15" width="7.140625" style="1" customWidth="1"/>
    <col min="16" max="18" width="8.42578125" style="1" hidden="1" customWidth="1"/>
    <col min="19" max="19" width="8.7109375" style="1" hidden="1" customWidth="1"/>
    <col min="20" max="25" width="8.7109375" style="1" bestFit="1" customWidth="1"/>
    <col min="26" max="26" width="4.42578125" style="1" bestFit="1" customWidth="1"/>
    <col min="27" max="27" width="6.42578125" style="1" bestFit="1" customWidth="1"/>
    <col min="28" max="28" width="6.28515625" style="1" customWidth="1"/>
    <col min="29" max="29" width="6.7109375" style="1" customWidth="1"/>
    <col min="30" max="16384" width="9.140625" style="1"/>
  </cols>
  <sheetData>
    <row r="4" spans="1:33" s="52" customFormat="1" ht="18" customHeight="1" x14ac:dyDescent="0.3">
      <c r="A4" s="56" t="s">
        <v>50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</row>
    <row r="5" spans="1:33" s="52" customFormat="1" ht="3" hidden="1" customHeight="1" x14ac:dyDescent="0.35">
      <c r="A5" s="55"/>
      <c r="B5" s="53"/>
      <c r="C5" s="53"/>
      <c r="D5" s="53"/>
      <c r="E5" s="54"/>
      <c r="F5" s="54"/>
      <c r="G5" s="54"/>
      <c r="H5" s="54"/>
      <c r="I5" s="54"/>
      <c r="J5" s="54"/>
      <c r="K5" s="54"/>
      <c r="L5" s="54"/>
      <c r="M5" s="54"/>
      <c r="N5" s="54"/>
      <c r="O5" s="53"/>
      <c r="P5" s="53"/>
      <c r="Q5" s="53"/>
      <c r="R5" s="53"/>
      <c r="S5" s="54"/>
      <c r="T5" s="54"/>
      <c r="U5" s="54"/>
      <c r="V5" s="54"/>
      <c r="W5" s="54"/>
      <c r="X5" s="54"/>
      <c r="Y5" s="54"/>
      <c r="Z5" s="54"/>
      <c r="AA5" s="54"/>
      <c r="AB5" s="54"/>
      <c r="AC5" s="53"/>
    </row>
    <row r="6" spans="1:33" s="48" customFormat="1" ht="18" customHeight="1" x14ac:dyDescent="0.2">
      <c r="B6" s="51" t="s">
        <v>49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0" t="s">
        <v>48</v>
      </c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</row>
    <row r="7" spans="1:33" s="43" customFormat="1" ht="39" thickBot="1" x14ac:dyDescent="0.25">
      <c r="A7" s="47"/>
      <c r="B7" s="47">
        <v>2015</v>
      </c>
      <c r="C7" s="44">
        <v>2016</v>
      </c>
      <c r="D7" s="44">
        <v>2017</v>
      </c>
      <c r="E7" s="44">
        <v>2019</v>
      </c>
      <c r="F7" s="44">
        <v>2020</v>
      </c>
      <c r="G7" s="44">
        <v>2021</v>
      </c>
      <c r="H7" s="44">
        <v>2022</v>
      </c>
      <c r="I7" s="44">
        <v>2023</v>
      </c>
      <c r="J7" s="44">
        <v>2024</v>
      </c>
      <c r="K7" s="44">
        <v>2025</v>
      </c>
      <c r="L7" s="44" t="s">
        <v>47</v>
      </c>
      <c r="M7" s="45" t="s">
        <v>46</v>
      </c>
      <c r="N7" s="45" t="s">
        <v>45</v>
      </c>
      <c r="P7" s="46">
        <v>2015</v>
      </c>
      <c r="Q7" s="44">
        <v>2016</v>
      </c>
      <c r="R7" s="44">
        <v>2017</v>
      </c>
      <c r="S7" s="44">
        <v>2019</v>
      </c>
      <c r="T7" s="44">
        <v>2020</v>
      </c>
      <c r="U7" s="44">
        <v>2021</v>
      </c>
      <c r="V7" s="44">
        <v>2022</v>
      </c>
      <c r="W7" s="44">
        <v>2023</v>
      </c>
      <c r="X7" s="44">
        <v>2024</v>
      </c>
      <c r="Y7" s="44">
        <v>2025</v>
      </c>
      <c r="Z7" s="44" t="s">
        <v>47</v>
      </c>
      <c r="AA7" s="45" t="s">
        <v>46</v>
      </c>
      <c r="AB7" s="45" t="s">
        <v>45</v>
      </c>
      <c r="AC7" s="44"/>
    </row>
    <row r="8" spans="1:33" s="7" customFormat="1" ht="6" customHeight="1" x14ac:dyDescent="0.3">
      <c r="E8" s="1"/>
      <c r="F8" s="1"/>
      <c r="G8" s="1"/>
      <c r="H8" s="1"/>
      <c r="I8" s="1"/>
      <c r="J8" s="1"/>
      <c r="K8" s="1"/>
      <c r="L8" s="1"/>
      <c r="M8" s="1"/>
      <c r="N8" s="1"/>
      <c r="P8" s="42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33" s="7" customFormat="1" ht="17.25" x14ac:dyDescent="0.3">
      <c r="A9" s="41" t="s">
        <v>44</v>
      </c>
      <c r="B9" s="37">
        <v>8410</v>
      </c>
      <c r="C9" s="37">
        <v>8461</v>
      </c>
      <c r="D9" s="37">
        <v>8441</v>
      </c>
      <c r="E9" s="36">
        <v>15928</v>
      </c>
      <c r="F9" s="36">
        <v>15964</v>
      </c>
      <c r="G9" s="36">
        <v>14330</v>
      </c>
      <c r="H9" s="40">
        <v>13596</v>
      </c>
      <c r="I9" s="40">
        <v>14192</v>
      </c>
      <c r="J9" s="40">
        <v>14864</v>
      </c>
      <c r="K9" s="40">
        <v>15307</v>
      </c>
      <c r="L9" s="39"/>
      <c r="M9" s="17">
        <f>(K9-J9)/J9</f>
        <v>2.9803552206673842E-2</v>
      </c>
      <c r="N9" s="17">
        <f>(K9-H9)/H9</f>
        <v>0.12584583701088556</v>
      </c>
      <c r="O9" s="37"/>
      <c r="P9" s="38">
        <v>37138</v>
      </c>
      <c r="Q9" s="37">
        <v>36943</v>
      </c>
      <c r="R9" s="37">
        <v>37571</v>
      </c>
      <c r="S9" s="36">
        <v>125567</v>
      </c>
      <c r="T9" s="36">
        <v>126504</v>
      </c>
      <c r="U9" s="36">
        <v>114022</v>
      </c>
      <c r="V9" s="36">
        <v>108133</v>
      </c>
      <c r="W9" s="36">
        <v>112484</v>
      </c>
      <c r="X9" s="36">
        <v>117609</v>
      </c>
      <c r="Y9" s="36">
        <v>122413</v>
      </c>
      <c r="Z9" s="36"/>
      <c r="AA9" s="17">
        <f>(Y9-X9)/X9</f>
        <v>4.0847214073752858E-2</v>
      </c>
      <c r="AB9" s="17">
        <f>(Y9-V9)/V9</f>
        <v>0.13205959327864758</v>
      </c>
    </row>
    <row r="10" spans="1:33" s="7" customFormat="1" ht="15.75" x14ac:dyDescent="0.3">
      <c r="A10" s="31" t="s">
        <v>43</v>
      </c>
      <c r="B10" s="28"/>
      <c r="C10" s="28"/>
      <c r="D10" s="28"/>
      <c r="E10" s="26"/>
      <c r="F10" s="26"/>
      <c r="G10" s="26"/>
      <c r="H10" s="27"/>
      <c r="I10" s="27"/>
      <c r="J10" s="27"/>
      <c r="K10" s="27"/>
      <c r="L10" s="26"/>
      <c r="M10" s="26"/>
      <c r="N10" s="26"/>
      <c r="O10" s="28"/>
      <c r="P10" s="29"/>
      <c r="Q10" s="28"/>
      <c r="R10" s="28"/>
      <c r="S10" s="26"/>
      <c r="T10" s="26"/>
      <c r="U10" s="26"/>
      <c r="V10" s="26"/>
      <c r="W10" s="26"/>
      <c r="X10" s="26"/>
      <c r="Y10" s="26"/>
      <c r="Z10" s="26"/>
      <c r="AA10" s="25"/>
      <c r="AB10" s="25"/>
      <c r="AC10" s="24"/>
    </row>
    <row r="11" spans="1:33" s="7" customFormat="1" ht="15.75" x14ac:dyDescent="0.3">
      <c r="A11" s="22" t="s">
        <v>42</v>
      </c>
      <c r="B11" s="15">
        <v>2667</v>
      </c>
      <c r="C11" s="15">
        <v>2681</v>
      </c>
      <c r="D11" s="15">
        <v>2699</v>
      </c>
      <c r="E11" s="20">
        <v>4652</v>
      </c>
      <c r="F11" s="20">
        <v>4636</v>
      </c>
      <c r="G11" s="20">
        <v>4079</v>
      </c>
      <c r="H11" s="18">
        <v>3921</v>
      </c>
      <c r="I11" s="18">
        <v>4108</v>
      </c>
      <c r="J11" s="18">
        <v>4299</v>
      </c>
      <c r="K11" s="18">
        <v>4538</v>
      </c>
      <c r="L11" s="17">
        <f>K11/$K$9</f>
        <v>0.29646566930162671</v>
      </c>
      <c r="M11" s="17">
        <f>(K11-J11)/J11</f>
        <v>5.5594324261456156E-2</v>
      </c>
      <c r="N11" s="17">
        <f>(K11-H11)/H11</f>
        <v>0.1573578168834481</v>
      </c>
      <c r="O11" s="15"/>
      <c r="P11" s="21">
        <v>18804</v>
      </c>
      <c r="Q11" s="15">
        <v>18488</v>
      </c>
      <c r="R11" s="15">
        <v>18846</v>
      </c>
      <c r="S11" s="20">
        <v>62809</v>
      </c>
      <c r="T11" s="20">
        <v>62755</v>
      </c>
      <c r="U11" s="20">
        <v>55245</v>
      </c>
      <c r="V11" s="20">
        <v>53162</v>
      </c>
      <c r="W11" s="20">
        <v>55421</v>
      </c>
      <c r="X11" s="20">
        <v>58116</v>
      </c>
      <c r="Y11" s="20">
        <v>61493</v>
      </c>
      <c r="Z11" s="17">
        <f>Y11/$Y$9</f>
        <v>0.50234043769861048</v>
      </c>
      <c r="AA11" s="17">
        <f>(Y11-X11)/X11</f>
        <v>5.8107922086860761E-2</v>
      </c>
      <c r="AB11" s="17">
        <f>(Y11-V11)/V11</f>
        <v>0.15670967984650691</v>
      </c>
    </row>
    <row r="12" spans="1:33" s="7" customFormat="1" ht="15.75" x14ac:dyDescent="0.3">
      <c r="A12" s="22" t="s">
        <v>41</v>
      </c>
      <c r="B12" s="15">
        <v>5743</v>
      </c>
      <c r="C12" s="15">
        <v>5780</v>
      </c>
      <c r="D12" s="15">
        <v>5742</v>
      </c>
      <c r="E12" s="20">
        <v>11276</v>
      </c>
      <c r="F12" s="20">
        <v>11328</v>
      </c>
      <c r="G12" s="20">
        <v>10251</v>
      </c>
      <c r="H12" s="18">
        <v>9675</v>
      </c>
      <c r="I12" s="18">
        <v>10084</v>
      </c>
      <c r="J12" s="18">
        <v>10565</v>
      </c>
      <c r="K12" s="18">
        <v>10769</v>
      </c>
      <c r="L12" s="17">
        <f>K12/$K$9</f>
        <v>0.70353433069837334</v>
      </c>
      <c r="M12" s="17">
        <f>(K12-J12)/J12</f>
        <v>1.9309039280643633E-2</v>
      </c>
      <c r="N12" s="17">
        <f>(K12-H12)/H12</f>
        <v>0.1130749354005168</v>
      </c>
      <c r="O12" s="15"/>
      <c r="P12" s="21">
        <v>18334</v>
      </c>
      <c r="Q12" s="15">
        <v>18455</v>
      </c>
      <c r="R12" s="15">
        <v>18725</v>
      </c>
      <c r="S12" s="20">
        <v>62758</v>
      </c>
      <c r="T12" s="20">
        <v>63749</v>
      </c>
      <c r="U12" s="19">
        <v>58777</v>
      </c>
      <c r="V12" s="18">
        <v>54971</v>
      </c>
      <c r="W12" s="18">
        <v>57063</v>
      </c>
      <c r="X12" s="18">
        <v>59493</v>
      </c>
      <c r="Y12" s="18">
        <v>60920</v>
      </c>
      <c r="Z12" s="17">
        <f>Y12/$Y$9</f>
        <v>0.49765956230138958</v>
      </c>
      <c r="AA12" s="17">
        <f>(Y12-X12)/X12</f>
        <v>2.3986015161447567E-2</v>
      </c>
      <c r="AB12" s="17">
        <f>(Y12-V12)/V12</f>
        <v>0.10822069818631642</v>
      </c>
      <c r="AG12" s="23"/>
    </row>
    <row r="13" spans="1:33" s="7" customFormat="1" ht="15.75" x14ac:dyDescent="0.3">
      <c r="A13" s="31" t="s">
        <v>40</v>
      </c>
      <c r="B13" s="28"/>
      <c r="C13" s="28"/>
      <c r="D13" s="28"/>
      <c r="E13" s="26"/>
      <c r="F13" s="26"/>
      <c r="G13" s="26"/>
      <c r="H13" s="27"/>
      <c r="I13" s="27"/>
      <c r="J13" s="27"/>
      <c r="K13" s="27"/>
      <c r="L13" s="26"/>
      <c r="M13" s="26"/>
      <c r="N13" s="26"/>
      <c r="O13" s="28"/>
      <c r="P13" s="29"/>
      <c r="Q13" s="28"/>
      <c r="R13" s="28"/>
      <c r="S13" s="26"/>
      <c r="T13" s="26"/>
      <c r="U13" s="27"/>
      <c r="V13" s="27"/>
      <c r="W13" s="27"/>
      <c r="X13" s="27"/>
      <c r="Y13" s="27"/>
      <c r="Z13" s="26"/>
      <c r="AA13" s="25"/>
      <c r="AB13" s="25"/>
      <c r="AC13" s="24"/>
    </row>
    <row r="14" spans="1:33" s="7" customFormat="1" ht="15.75" x14ac:dyDescent="0.3">
      <c r="A14" s="22" t="s">
        <v>39</v>
      </c>
      <c r="B14" s="15">
        <v>4683</v>
      </c>
      <c r="C14" s="15">
        <v>4704</v>
      </c>
      <c r="D14" s="15">
        <v>4743</v>
      </c>
      <c r="E14" s="20">
        <v>8670</v>
      </c>
      <c r="F14" s="20">
        <v>8662</v>
      </c>
      <c r="G14" s="20">
        <v>8171</v>
      </c>
      <c r="H14" s="18">
        <v>7482</v>
      </c>
      <c r="I14" s="18">
        <v>7672</v>
      </c>
      <c r="J14" s="18">
        <v>8045</v>
      </c>
      <c r="K14" s="18">
        <v>8309</v>
      </c>
      <c r="L14" s="17">
        <f>K14/$K$9</f>
        <v>0.54282354478343242</v>
      </c>
      <c r="M14" s="17">
        <f>(K14-J14)/J14</f>
        <v>3.2815413300186454E-2</v>
      </c>
      <c r="N14" s="17">
        <f>(K14-H14)/H14</f>
        <v>0.11053194333066026</v>
      </c>
      <c r="O14" s="15"/>
      <c r="P14" s="21">
        <v>20721</v>
      </c>
      <c r="Q14" s="15">
        <v>20756</v>
      </c>
      <c r="R14" s="15">
        <v>21414</v>
      </c>
      <c r="S14" s="20">
        <v>67576</v>
      </c>
      <c r="T14" s="20">
        <v>67165</v>
      </c>
      <c r="U14" s="19">
        <v>63350</v>
      </c>
      <c r="V14" s="18">
        <v>58115</v>
      </c>
      <c r="W14" s="18">
        <v>59584</v>
      </c>
      <c r="X14" s="18">
        <v>62145</v>
      </c>
      <c r="Y14" s="18">
        <v>64917</v>
      </c>
      <c r="Z14" s="17">
        <f>Y14/$Y$9</f>
        <v>0.53031132314378371</v>
      </c>
      <c r="AA14" s="17">
        <f>(Y14-X14)/X14</f>
        <v>4.4605358435916002E-2</v>
      </c>
      <c r="AB14" s="17">
        <f>(Y14-V14)/V14</f>
        <v>0.11704379248042673</v>
      </c>
      <c r="AE14" s="23"/>
    </row>
    <row r="15" spans="1:33" s="7" customFormat="1" ht="15.75" x14ac:dyDescent="0.3">
      <c r="A15" s="22" t="s">
        <v>38</v>
      </c>
      <c r="B15" s="15">
        <v>3724</v>
      </c>
      <c r="C15" s="15">
        <v>3748</v>
      </c>
      <c r="D15" s="15">
        <v>3692</v>
      </c>
      <c r="E15" s="20">
        <v>7244</v>
      </c>
      <c r="F15" s="20">
        <v>7282</v>
      </c>
      <c r="G15" s="20">
        <v>6107</v>
      </c>
      <c r="H15" s="18">
        <v>6027</v>
      </c>
      <c r="I15" s="18">
        <v>6375</v>
      </c>
      <c r="J15" s="18">
        <v>6612</v>
      </c>
      <c r="K15" s="18">
        <v>6783</v>
      </c>
      <c r="L15" s="17">
        <f>K15/$K$9</f>
        <v>0.44313059384595282</v>
      </c>
      <c r="M15" s="17">
        <f>(K15-J15)/J15</f>
        <v>2.5862068965517241E-2</v>
      </c>
      <c r="N15" s="17">
        <f>(K15-H15)/H15</f>
        <v>0.12543554006968641</v>
      </c>
      <c r="O15" s="15"/>
      <c r="P15" s="21">
        <v>16408</v>
      </c>
      <c r="Q15" s="15">
        <v>16156</v>
      </c>
      <c r="R15" s="15">
        <v>16138</v>
      </c>
      <c r="S15" s="20">
        <v>57899</v>
      </c>
      <c r="T15" s="20">
        <v>59192</v>
      </c>
      <c r="U15" s="19">
        <v>50251</v>
      </c>
      <c r="V15" s="18">
        <v>49366</v>
      </c>
      <c r="W15" s="18">
        <v>51757</v>
      </c>
      <c r="X15" s="18">
        <v>53802</v>
      </c>
      <c r="Y15" s="18">
        <v>55620</v>
      </c>
      <c r="Z15" s="17">
        <f>Y15/$Y$9</f>
        <v>0.4543635071438491</v>
      </c>
      <c r="AA15" s="17">
        <f>(Y15-X15)/X15</f>
        <v>3.3790565406490468E-2</v>
      </c>
      <c r="AB15" s="17">
        <f>(Y15-V15)/V15</f>
        <v>0.12668638334076085</v>
      </c>
    </row>
    <row r="16" spans="1:33" s="7" customFormat="1" ht="15.75" x14ac:dyDescent="0.3">
      <c r="A16" s="22" t="s">
        <v>28</v>
      </c>
      <c r="B16" s="15"/>
      <c r="C16" s="15"/>
      <c r="D16" s="15"/>
      <c r="E16" s="20"/>
      <c r="F16" s="20"/>
      <c r="G16" s="20"/>
      <c r="H16" s="18"/>
      <c r="I16" s="18"/>
      <c r="J16" s="18"/>
      <c r="K16" s="18">
        <v>215</v>
      </c>
      <c r="L16" s="17">
        <f>K16/$K$9</f>
        <v>1.4045861370614752E-2</v>
      </c>
      <c r="M16" s="17"/>
      <c r="N16" s="17"/>
      <c r="O16" s="15"/>
      <c r="P16" s="21"/>
      <c r="Q16" s="15"/>
      <c r="R16" s="15"/>
      <c r="S16" s="20"/>
      <c r="T16" s="20"/>
      <c r="U16" s="19"/>
      <c r="V16" s="18"/>
      <c r="W16" s="18"/>
      <c r="X16" s="18"/>
      <c r="Y16" s="18">
        <v>1876</v>
      </c>
      <c r="Z16" s="17">
        <f>Y16/$Y$9</f>
        <v>1.5325169712367151E-2</v>
      </c>
      <c r="AA16" s="17"/>
      <c r="AB16" s="17"/>
    </row>
    <row r="17" spans="1:31" s="7" customFormat="1" ht="15.75" x14ac:dyDescent="0.3">
      <c r="A17" s="31" t="s">
        <v>37</v>
      </c>
      <c r="B17" s="28"/>
      <c r="C17" s="28"/>
      <c r="D17" s="28"/>
      <c r="E17" s="26"/>
      <c r="F17" s="26"/>
      <c r="G17" s="26"/>
      <c r="H17" s="27"/>
      <c r="I17" s="27"/>
      <c r="J17" s="27"/>
      <c r="K17" s="27"/>
      <c r="L17" s="26"/>
      <c r="M17" s="26"/>
      <c r="N17" s="26"/>
      <c r="O17" s="28"/>
      <c r="P17" s="29"/>
      <c r="Q17" s="28"/>
      <c r="R17" s="28"/>
      <c r="S17" s="26"/>
      <c r="T17" s="26"/>
      <c r="U17" s="27"/>
      <c r="V17" s="27"/>
      <c r="W17" s="27"/>
      <c r="X17" s="27"/>
      <c r="Y17" s="27"/>
      <c r="Z17" s="26"/>
      <c r="AA17" s="25"/>
      <c r="AB17" s="25"/>
      <c r="AC17" s="24"/>
    </row>
    <row r="18" spans="1:31" s="7" customFormat="1" ht="15.75" x14ac:dyDescent="0.3">
      <c r="A18" s="22" t="s">
        <v>36</v>
      </c>
      <c r="B18" s="15">
        <v>502</v>
      </c>
      <c r="C18" s="15">
        <v>471</v>
      </c>
      <c r="D18" s="15">
        <v>527</v>
      </c>
      <c r="E18" s="20">
        <v>985</v>
      </c>
      <c r="F18" s="20">
        <v>1027</v>
      </c>
      <c r="G18" s="20">
        <v>872</v>
      </c>
      <c r="H18" s="19">
        <v>862</v>
      </c>
      <c r="I18" s="19">
        <v>817</v>
      </c>
      <c r="J18" s="19">
        <v>886</v>
      </c>
      <c r="K18" s="19">
        <v>896</v>
      </c>
      <c r="L18" s="17">
        <f>K18/$K$9</f>
        <v>5.853531064218985E-2</v>
      </c>
      <c r="M18" s="17">
        <f>(K18-J18)/J18</f>
        <v>1.1286681715575621E-2</v>
      </c>
      <c r="N18" s="17">
        <f>(K18-H18)/H18</f>
        <v>3.9443155452436193E-2</v>
      </c>
      <c r="O18" s="15"/>
      <c r="P18" s="21">
        <v>2316</v>
      </c>
      <c r="Q18" s="15">
        <v>2215</v>
      </c>
      <c r="R18" s="15">
        <v>2542</v>
      </c>
      <c r="S18" s="20">
        <v>8156</v>
      </c>
      <c r="T18" s="20">
        <v>8559</v>
      </c>
      <c r="U18" s="19">
        <v>7299</v>
      </c>
      <c r="V18" s="19">
        <v>7430</v>
      </c>
      <c r="W18" s="19">
        <v>6629</v>
      </c>
      <c r="X18" s="19">
        <v>7194</v>
      </c>
      <c r="Y18" s="19">
        <v>7553</v>
      </c>
      <c r="Z18" s="17">
        <f>Y18/$Y$9</f>
        <v>6.170096313300058E-2</v>
      </c>
      <c r="AA18" s="17">
        <f>(Y18-X18)/X18</f>
        <v>4.9902696691687516E-2</v>
      </c>
      <c r="AB18" s="17">
        <f>(Y18-V18)/V18</f>
        <v>1.6554508748317633E-2</v>
      </c>
    </row>
    <row r="19" spans="1:31" s="7" customFormat="1" ht="15.75" x14ac:dyDescent="0.3">
      <c r="A19" s="22" t="s">
        <v>35</v>
      </c>
      <c r="B19" s="15">
        <v>47</v>
      </c>
      <c r="C19" s="15">
        <v>40</v>
      </c>
      <c r="D19" s="15">
        <v>46</v>
      </c>
      <c r="E19" s="20">
        <v>81</v>
      </c>
      <c r="F19" s="20">
        <v>101</v>
      </c>
      <c r="G19" s="20">
        <v>88</v>
      </c>
      <c r="H19" s="19">
        <v>80</v>
      </c>
      <c r="I19" s="19">
        <v>81</v>
      </c>
      <c r="J19" s="19">
        <v>83</v>
      </c>
      <c r="K19" s="19">
        <v>81</v>
      </c>
      <c r="L19" s="17">
        <f>K19/$K$9</f>
        <v>5.2916966093943946E-3</v>
      </c>
      <c r="M19" s="17">
        <f>(K19-J19)/J19</f>
        <v>-2.4096385542168676E-2</v>
      </c>
      <c r="N19" s="17">
        <f>(K19-H19)/H19</f>
        <v>1.2500000000000001E-2</v>
      </c>
      <c r="O19" s="15"/>
      <c r="P19" s="21">
        <v>219</v>
      </c>
      <c r="Q19" s="15">
        <v>155</v>
      </c>
      <c r="R19" s="15">
        <v>195</v>
      </c>
      <c r="S19" s="20">
        <v>617</v>
      </c>
      <c r="T19" s="20">
        <v>798</v>
      </c>
      <c r="U19" s="19">
        <v>745</v>
      </c>
      <c r="V19" s="19">
        <v>599</v>
      </c>
      <c r="W19" s="19">
        <v>685</v>
      </c>
      <c r="X19" s="19">
        <v>664</v>
      </c>
      <c r="Y19" s="19">
        <v>657</v>
      </c>
      <c r="Z19" s="17">
        <f>Y19/$Y$9</f>
        <v>5.3670770261328455E-3</v>
      </c>
      <c r="AA19" s="17">
        <f>(Y19-X19)/X19</f>
        <v>-1.0542168674698794E-2</v>
      </c>
      <c r="AB19" s="17">
        <f>(Y19-V19)/V19</f>
        <v>9.6828046744574292E-2</v>
      </c>
    </row>
    <row r="20" spans="1:31" s="7" customFormat="1" ht="15.75" x14ac:dyDescent="0.3">
      <c r="A20" s="22" t="s">
        <v>34</v>
      </c>
      <c r="B20" s="15">
        <v>406</v>
      </c>
      <c r="C20" s="15">
        <v>428</v>
      </c>
      <c r="D20" s="15">
        <v>447</v>
      </c>
      <c r="E20" s="20">
        <v>692</v>
      </c>
      <c r="F20" s="20">
        <v>710</v>
      </c>
      <c r="G20" s="20">
        <v>626</v>
      </c>
      <c r="H20" s="19">
        <v>611</v>
      </c>
      <c r="I20" s="19">
        <v>621</v>
      </c>
      <c r="J20" s="19">
        <v>619</v>
      </c>
      <c r="K20" s="19">
        <v>591</v>
      </c>
      <c r="L20" s="17">
        <f>K20/$K$9</f>
        <v>3.8609786372247989E-2</v>
      </c>
      <c r="M20" s="17">
        <f>(K20-J20)/J20</f>
        <v>-4.5234248788368334E-2</v>
      </c>
      <c r="N20" s="17">
        <f>(K20-H20)/H20</f>
        <v>-3.2733224222585927E-2</v>
      </c>
      <c r="O20" s="15"/>
      <c r="P20" s="21">
        <v>1939</v>
      </c>
      <c r="Q20" s="15">
        <v>1981</v>
      </c>
      <c r="R20" s="15">
        <v>2103</v>
      </c>
      <c r="S20" s="20">
        <v>5680</v>
      </c>
      <c r="T20" s="20">
        <v>5733</v>
      </c>
      <c r="U20" s="19">
        <v>5092</v>
      </c>
      <c r="V20" s="19">
        <v>4854</v>
      </c>
      <c r="W20" s="19">
        <v>5053</v>
      </c>
      <c r="X20" s="19">
        <v>4958</v>
      </c>
      <c r="Y20" s="19">
        <v>4819</v>
      </c>
      <c r="Z20" s="17">
        <f>Y20/$Y$9</f>
        <v>3.9366733925318392E-2</v>
      </c>
      <c r="AA20" s="17">
        <f>(Y20-X20)/X20</f>
        <v>-2.8035498184751918E-2</v>
      </c>
      <c r="AB20" s="17">
        <f>(Y20-V20)/V20</f>
        <v>-7.210548001648125E-3</v>
      </c>
    </row>
    <row r="21" spans="1:31" s="7" customFormat="1" ht="15.75" x14ac:dyDescent="0.3">
      <c r="A21" s="22" t="s">
        <v>33</v>
      </c>
      <c r="B21" s="15">
        <v>598</v>
      </c>
      <c r="C21" s="15">
        <v>608</v>
      </c>
      <c r="D21" s="15">
        <v>622</v>
      </c>
      <c r="E21" s="20">
        <v>1592</v>
      </c>
      <c r="F21" s="20">
        <v>1723</v>
      </c>
      <c r="G21" s="20">
        <v>1573</v>
      </c>
      <c r="H21" s="19">
        <v>1568</v>
      </c>
      <c r="I21" s="19">
        <v>1878</v>
      </c>
      <c r="J21" s="19">
        <v>2032</v>
      </c>
      <c r="K21" s="19">
        <v>2162</v>
      </c>
      <c r="L21" s="17">
        <f>K21/$K$9</f>
        <v>0.14124256875939112</v>
      </c>
      <c r="M21" s="17">
        <f>(K21-J21)/J21</f>
        <v>6.3976377952755903E-2</v>
      </c>
      <c r="N21" s="17">
        <f>(K21-H21)/H21</f>
        <v>0.37882653061224492</v>
      </c>
      <c r="O21" s="15"/>
      <c r="P21" s="21">
        <v>2783</v>
      </c>
      <c r="Q21" s="15">
        <v>2715</v>
      </c>
      <c r="R21" s="15">
        <v>2955</v>
      </c>
      <c r="S21" s="20">
        <v>13631</v>
      </c>
      <c r="T21" s="20">
        <v>14925</v>
      </c>
      <c r="U21" s="19">
        <v>13496</v>
      </c>
      <c r="V21" s="19">
        <v>13211</v>
      </c>
      <c r="W21" s="19">
        <v>15747</v>
      </c>
      <c r="X21" s="19">
        <v>17132</v>
      </c>
      <c r="Y21" s="19">
        <v>18632</v>
      </c>
      <c r="Z21" s="17">
        <f>Y21/$Y$9</f>
        <v>0.15220605654628186</v>
      </c>
      <c r="AA21" s="17">
        <f>(Y21-X21)/X21</f>
        <v>8.7555451786131222E-2</v>
      </c>
      <c r="AB21" s="17">
        <f>(Y21-V21)/V21</f>
        <v>0.4103398682915752</v>
      </c>
    </row>
    <row r="22" spans="1:31" s="7" customFormat="1" ht="15.75" x14ac:dyDescent="0.3">
      <c r="A22" s="22" t="s">
        <v>32</v>
      </c>
      <c r="B22" s="15">
        <v>15</v>
      </c>
      <c r="C22" s="15">
        <v>17</v>
      </c>
      <c r="D22" s="15">
        <v>12</v>
      </c>
      <c r="E22" s="20">
        <v>70</v>
      </c>
      <c r="F22" s="20">
        <v>95</v>
      </c>
      <c r="G22" s="20">
        <v>90</v>
      </c>
      <c r="H22" s="19">
        <v>116</v>
      </c>
      <c r="I22" s="19">
        <v>119</v>
      </c>
      <c r="J22" s="19">
        <v>123</v>
      </c>
      <c r="K22" s="19">
        <v>143</v>
      </c>
      <c r="L22" s="17">
        <f>K22/$K$9</f>
        <v>9.3421310511530679E-3</v>
      </c>
      <c r="M22" s="17">
        <f>(K22-J22)/J22</f>
        <v>0.16260162601626016</v>
      </c>
      <c r="N22" s="17">
        <f>(K22-H22)/H22</f>
        <v>0.23275862068965517</v>
      </c>
      <c r="O22" s="15"/>
      <c r="P22" s="21">
        <v>72</v>
      </c>
      <c r="Q22" s="15">
        <v>78</v>
      </c>
      <c r="R22" s="15">
        <v>55</v>
      </c>
      <c r="S22" s="20">
        <v>514</v>
      </c>
      <c r="T22" s="20">
        <v>802</v>
      </c>
      <c r="U22" s="19">
        <v>888</v>
      </c>
      <c r="V22" s="19">
        <v>1043</v>
      </c>
      <c r="W22" s="19">
        <v>1130</v>
      </c>
      <c r="X22" s="19">
        <v>1105</v>
      </c>
      <c r="Y22" s="19">
        <v>1261</v>
      </c>
      <c r="Z22" s="17">
        <f>Y22/$Y$9</f>
        <v>1.0301193500690286E-2</v>
      </c>
      <c r="AA22" s="17">
        <f>(Y22-X22)/X22</f>
        <v>0.14117647058823529</v>
      </c>
      <c r="AB22" s="17">
        <f>(Y22-V22)/V22</f>
        <v>0.20901246404602108</v>
      </c>
    </row>
    <row r="23" spans="1:31" s="7" customFormat="1" ht="15.75" x14ac:dyDescent="0.3">
      <c r="A23" s="22" t="s">
        <v>31</v>
      </c>
      <c r="B23" s="15">
        <v>5919</v>
      </c>
      <c r="C23" s="15">
        <v>5929</v>
      </c>
      <c r="D23" s="15">
        <v>5829</v>
      </c>
      <c r="E23" s="20">
        <v>10547</v>
      </c>
      <c r="F23" s="20">
        <v>10278</v>
      </c>
      <c r="G23" s="20">
        <v>9287</v>
      </c>
      <c r="H23" s="19">
        <v>8591</v>
      </c>
      <c r="I23" s="19">
        <v>8818</v>
      </c>
      <c r="J23" s="19">
        <v>9045</v>
      </c>
      <c r="K23" s="19">
        <v>9203</v>
      </c>
      <c r="L23" s="17">
        <f>K23/$K$9</f>
        <v>0.60122819625008161</v>
      </c>
      <c r="M23" s="17">
        <f>(K23-J23)/J23</f>
        <v>1.7468214483139857E-2</v>
      </c>
      <c r="N23" s="17">
        <f>(K23-H23)/H23</f>
        <v>7.1237341403794674E-2</v>
      </c>
      <c r="O23" s="15"/>
      <c r="P23" s="21">
        <v>25662</v>
      </c>
      <c r="Q23" s="15">
        <v>25451</v>
      </c>
      <c r="R23" s="15">
        <v>25739</v>
      </c>
      <c r="S23" s="20">
        <v>80794</v>
      </c>
      <c r="T23" s="20">
        <v>78529</v>
      </c>
      <c r="U23" s="19">
        <v>71800</v>
      </c>
      <c r="V23" s="19">
        <v>66255</v>
      </c>
      <c r="W23" s="19">
        <v>67554</v>
      </c>
      <c r="X23" s="19">
        <v>69086</v>
      </c>
      <c r="Y23" s="19">
        <v>70602</v>
      </c>
      <c r="Z23" s="17">
        <f>Y23/$Y$9</f>
        <v>0.57675246910050404</v>
      </c>
      <c r="AA23" s="17">
        <f>(Y23-X23)/X23</f>
        <v>2.1943664418261299E-2</v>
      </c>
      <c r="AB23" s="17">
        <f>(Y23-V23)/V23</f>
        <v>6.5610142630744855E-2</v>
      </c>
      <c r="AE23" s="23"/>
    </row>
    <row r="24" spans="1:31" s="7" customFormat="1" ht="15.75" x14ac:dyDescent="0.3">
      <c r="A24" s="22" t="s">
        <v>30</v>
      </c>
      <c r="B24" s="15">
        <v>257</v>
      </c>
      <c r="C24" s="15">
        <v>266</v>
      </c>
      <c r="D24" s="15">
        <v>225</v>
      </c>
      <c r="E24" s="20">
        <v>594</v>
      </c>
      <c r="F24" s="20">
        <v>706</v>
      </c>
      <c r="G24" s="20">
        <v>698</v>
      </c>
      <c r="H24" s="19">
        <v>699</v>
      </c>
      <c r="I24" s="19">
        <v>690</v>
      </c>
      <c r="J24" s="19">
        <v>774</v>
      </c>
      <c r="K24" s="19">
        <v>850</v>
      </c>
      <c r="L24" s="17">
        <f>K24/$K$9</f>
        <v>5.5530149604755996E-2</v>
      </c>
      <c r="M24" s="17">
        <f>(K24-J24)/J24</f>
        <v>9.8191214470284241E-2</v>
      </c>
      <c r="N24" s="17">
        <f>(K24-H24)/H24</f>
        <v>0.21602288984263232</v>
      </c>
      <c r="O24" s="15"/>
      <c r="P24" s="21">
        <v>1136</v>
      </c>
      <c r="Q24" s="15">
        <v>1196</v>
      </c>
      <c r="R24" s="15">
        <v>1066</v>
      </c>
      <c r="S24" s="20">
        <v>5126</v>
      </c>
      <c r="T24" s="20">
        <v>6107</v>
      </c>
      <c r="U24" s="19">
        <v>5797</v>
      </c>
      <c r="V24" s="19">
        <v>5862</v>
      </c>
      <c r="W24" s="19">
        <v>5678</v>
      </c>
      <c r="X24" s="19">
        <v>6437</v>
      </c>
      <c r="Y24" s="19">
        <v>7405</v>
      </c>
      <c r="Z24" s="17">
        <f>Y24/$Y$9</f>
        <v>6.0491941215393787E-2</v>
      </c>
      <c r="AA24" s="17">
        <f>(Y24-X24)/X24</f>
        <v>0.15038061208637565</v>
      </c>
      <c r="AB24" s="17">
        <f>(Y24-V24)/V24</f>
        <v>0.26322074377345617</v>
      </c>
    </row>
    <row r="25" spans="1:31" s="7" customFormat="1" ht="15.75" x14ac:dyDescent="0.3">
      <c r="A25" s="22" t="s">
        <v>29</v>
      </c>
      <c r="B25" s="15">
        <v>202</v>
      </c>
      <c r="C25" s="15">
        <v>261</v>
      </c>
      <c r="D25" s="15">
        <v>224</v>
      </c>
      <c r="E25" s="20">
        <v>509</v>
      </c>
      <c r="F25" s="20">
        <v>486</v>
      </c>
      <c r="G25" s="20">
        <v>385</v>
      </c>
      <c r="H25" s="19">
        <v>394</v>
      </c>
      <c r="I25" s="19">
        <v>428</v>
      </c>
      <c r="J25" s="19">
        <v>453</v>
      </c>
      <c r="K25" s="19">
        <v>509</v>
      </c>
      <c r="L25" s="17">
        <f>K25/$K$9</f>
        <v>3.3252760175083294E-2</v>
      </c>
      <c r="M25" s="17">
        <f>(K25-J25)/J25</f>
        <v>0.12362030905077263</v>
      </c>
      <c r="N25" s="17">
        <f>(K25-H25)/H25</f>
        <v>0.29187817258883247</v>
      </c>
      <c r="O25" s="15"/>
      <c r="P25" s="21">
        <v>964</v>
      </c>
      <c r="Q25" s="15">
        <v>1269</v>
      </c>
      <c r="R25" s="15">
        <v>1083</v>
      </c>
      <c r="S25" s="20">
        <v>5076</v>
      </c>
      <c r="T25" s="20">
        <v>4931</v>
      </c>
      <c r="U25" s="19">
        <v>3636</v>
      </c>
      <c r="V25" s="19">
        <v>3719</v>
      </c>
      <c r="W25" s="19">
        <v>4170</v>
      </c>
      <c r="X25" s="19">
        <v>4567</v>
      </c>
      <c r="Y25" s="19">
        <v>5115</v>
      </c>
      <c r="Z25" s="17">
        <f>Y25/$Y$9</f>
        <v>4.1784777760531973E-2</v>
      </c>
      <c r="AA25" s="17">
        <f>(Y25-X25)/X25</f>
        <v>0.11999124151521787</v>
      </c>
      <c r="AB25" s="17">
        <f>(Y25-V25)/V25</f>
        <v>0.37536972304382898</v>
      </c>
    </row>
    <row r="26" spans="1:31" s="7" customFormat="1" ht="15" customHeight="1" x14ac:dyDescent="0.3">
      <c r="A26" s="22" t="s">
        <v>28</v>
      </c>
      <c r="B26" s="15">
        <v>464</v>
      </c>
      <c r="C26" s="15">
        <v>441</v>
      </c>
      <c r="D26" s="15">
        <v>409</v>
      </c>
      <c r="E26" s="20">
        <v>858</v>
      </c>
      <c r="F26" s="20">
        <v>838</v>
      </c>
      <c r="G26" s="20">
        <v>711</v>
      </c>
      <c r="H26" s="19">
        <v>675</v>
      </c>
      <c r="I26" s="19">
        <v>740</v>
      </c>
      <c r="J26" s="19">
        <v>849</v>
      </c>
      <c r="K26" s="19">
        <v>872</v>
      </c>
      <c r="L26" s="17">
        <f>K26/$K$9</f>
        <v>5.6967400535702623E-2</v>
      </c>
      <c r="M26" s="17">
        <f>(K26-J26)/J26</f>
        <v>2.7090694935217905E-2</v>
      </c>
      <c r="N26" s="17">
        <f>(K26-H26)/H26</f>
        <v>0.29185185185185186</v>
      </c>
      <c r="O26" s="15"/>
      <c r="P26" s="21">
        <v>2047</v>
      </c>
      <c r="Q26" s="15">
        <v>1883</v>
      </c>
      <c r="R26" s="15">
        <v>1883</v>
      </c>
      <c r="S26" s="20">
        <v>5973</v>
      </c>
      <c r="T26" s="20">
        <v>6120</v>
      </c>
      <c r="U26" s="19">
        <v>5269</v>
      </c>
      <c r="V26" s="19">
        <v>5160</v>
      </c>
      <c r="W26" s="19">
        <v>5838</v>
      </c>
      <c r="X26" s="19">
        <v>6466</v>
      </c>
      <c r="Y26" s="19">
        <v>6369</v>
      </c>
      <c r="Z26" s="17">
        <f>Y26/$Y$9</f>
        <v>5.2028787792146258E-2</v>
      </c>
      <c r="AA26" s="17">
        <f>(Y26-X26)/X26</f>
        <v>-1.5001546551190844E-2</v>
      </c>
      <c r="AB26" s="17">
        <f>(Y26-V26)/V26</f>
        <v>0.23430232558139535</v>
      </c>
    </row>
    <row r="27" spans="1:31" s="7" customFormat="1" ht="15.75" x14ac:dyDescent="0.3">
      <c r="A27" s="31" t="s">
        <v>27</v>
      </c>
      <c r="B27" s="28"/>
      <c r="C27" s="28"/>
      <c r="D27" s="28"/>
      <c r="E27" s="26"/>
      <c r="F27" s="26"/>
      <c r="G27" s="26"/>
      <c r="H27" s="27"/>
      <c r="I27" s="27"/>
      <c r="J27" s="27"/>
      <c r="K27" s="27"/>
      <c r="L27" s="26"/>
      <c r="M27" s="26"/>
      <c r="N27" s="26"/>
      <c r="O27" s="28"/>
      <c r="P27" s="29"/>
      <c r="Q27" s="28"/>
      <c r="R27" s="28"/>
      <c r="S27" s="26"/>
      <c r="T27" s="26"/>
      <c r="U27" s="27"/>
      <c r="V27" s="27"/>
      <c r="W27" s="27"/>
      <c r="X27" s="27"/>
      <c r="Y27" s="27"/>
      <c r="Z27" s="26"/>
      <c r="AA27" s="25"/>
      <c r="AB27" s="25"/>
      <c r="AC27" s="24"/>
    </row>
    <row r="28" spans="1:31" s="7" customFormat="1" ht="15.75" x14ac:dyDescent="0.3">
      <c r="A28" s="22" t="s">
        <v>26</v>
      </c>
      <c r="B28" s="15">
        <v>6621</v>
      </c>
      <c r="C28" s="15">
        <v>6519</v>
      </c>
      <c r="D28" s="15">
        <v>6416</v>
      </c>
      <c r="E28" s="20">
        <v>11795</v>
      </c>
      <c r="F28" s="20">
        <v>11644</v>
      </c>
      <c r="G28" s="20">
        <v>10226</v>
      </c>
      <c r="H28" s="18">
        <v>9727</v>
      </c>
      <c r="I28" s="18">
        <v>10093</v>
      </c>
      <c r="J28" s="18">
        <v>10493</v>
      </c>
      <c r="K28" s="20">
        <v>10866</v>
      </c>
      <c r="L28" s="17">
        <f>K28/$K$9</f>
        <v>0.70987130071209248</v>
      </c>
      <c r="M28" s="17">
        <f>(K28-J28)/J28</f>
        <v>3.5547507862384448E-2</v>
      </c>
      <c r="N28" s="17">
        <f>(K28-H28)/H28</f>
        <v>0.11709674103012234</v>
      </c>
      <c r="O28" s="15"/>
      <c r="P28" s="21">
        <v>28930</v>
      </c>
      <c r="Q28" s="15">
        <v>28283</v>
      </c>
      <c r="R28" s="15">
        <v>28331</v>
      </c>
      <c r="S28" s="20">
        <v>90704</v>
      </c>
      <c r="T28" s="20">
        <v>89809</v>
      </c>
      <c r="U28" s="19">
        <v>79409</v>
      </c>
      <c r="V28" s="18">
        <v>75249</v>
      </c>
      <c r="W28" s="18">
        <v>77396</v>
      </c>
      <c r="X28" s="18">
        <v>80268</v>
      </c>
      <c r="Y28" s="20">
        <v>83580</v>
      </c>
      <c r="Z28" s="17">
        <f>Y28/$Y$9</f>
        <v>0.68277062076740214</v>
      </c>
      <c r="AA28" s="17">
        <f>(Y28-X28)/X28</f>
        <v>4.1261773060248169E-2</v>
      </c>
      <c r="AB28" s="17">
        <f>(Y28-V28)/V28</f>
        <v>0.11071243471674042</v>
      </c>
    </row>
    <row r="29" spans="1:31" s="7" customFormat="1" ht="15.75" x14ac:dyDescent="0.3">
      <c r="A29" s="22" t="s">
        <v>25</v>
      </c>
      <c r="B29" s="15">
        <v>1210</v>
      </c>
      <c r="C29" s="15">
        <v>1308</v>
      </c>
      <c r="D29" s="15">
        <v>1239</v>
      </c>
      <c r="E29" s="20">
        <v>2573</v>
      </c>
      <c r="F29" s="20">
        <v>2629</v>
      </c>
      <c r="G29" s="20">
        <v>2447</v>
      </c>
      <c r="H29" s="18">
        <v>2336</v>
      </c>
      <c r="I29" s="18">
        <v>2435</v>
      </c>
      <c r="J29" s="18">
        <v>2574</v>
      </c>
      <c r="K29" s="20">
        <v>2607</v>
      </c>
      <c r="L29" s="17">
        <f>K29/$K$9</f>
        <v>0.17031423531717516</v>
      </c>
      <c r="M29" s="17">
        <f>(K29-J29)/J29</f>
        <v>1.282051282051282E-2</v>
      </c>
      <c r="N29" s="17">
        <f>(K29-H29)/H29</f>
        <v>0.11601027397260275</v>
      </c>
      <c r="O29" s="15"/>
      <c r="P29" s="21">
        <v>5611</v>
      </c>
      <c r="Q29" s="15">
        <v>5812</v>
      </c>
      <c r="R29" s="15">
        <v>5641</v>
      </c>
      <c r="S29" s="20">
        <v>21938</v>
      </c>
      <c r="T29" s="20">
        <v>22417</v>
      </c>
      <c r="U29" s="19">
        <v>20575</v>
      </c>
      <c r="V29" s="18">
        <v>19958</v>
      </c>
      <c r="W29" s="18">
        <v>21014</v>
      </c>
      <c r="X29" s="18">
        <v>22515</v>
      </c>
      <c r="Y29" s="20">
        <v>23112</v>
      </c>
      <c r="Z29" s="17">
        <f>Y29/$Y$9</f>
        <v>0.18880347675491982</v>
      </c>
      <c r="AA29" s="17">
        <f>(Y29-X29)/X29</f>
        <v>2.6515656229180545E-2</v>
      </c>
      <c r="AB29" s="17">
        <f>(Y29-V29)/V29</f>
        <v>0.15803186692053312</v>
      </c>
    </row>
    <row r="30" spans="1:31" s="7" customFormat="1" ht="15.75" x14ac:dyDescent="0.3">
      <c r="A30" s="22" t="s">
        <v>24</v>
      </c>
      <c r="B30" s="15"/>
      <c r="C30" s="15"/>
      <c r="D30" s="15">
        <v>451</v>
      </c>
      <c r="E30" s="20">
        <v>1070</v>
      </c>
      <c r="F30" s="20">
        <v>1189</v>
      </c>
      <c r="G30" s="20">
        <v>1212</v>
      </c>
      <c r="H30" s="18">
        <v>1094</v>
      </c>
      <c r="I30" s="18">
        <v>1196</v>
      </c>
      <c r="J30" s="18">
        <v>1265</v>
      </c>
      <c r="K30" s="20">
        <v>1307</v>
      </c>
      <c r="L30" s="17">
        <f>K30/$K$9</f>
        <v>8.5385771215783626E-2</v>
      </c>
      <c r="M30" s="17">
        <f>(K30-J30)/J30</f>
        <v>3.3201581027667987E-2</v>
      </c>
      <c r="N30" s="17">
        <f>(K30-H30)/H30</f>
        <v>0.19469835466179158</v>
      </c>
      <c r="O30" s="15"/>
      <c r="P30" s="21"/>
      <c r="Q30" s="15"/>
      <c r="R30" s="15">
        <v>2066</v>
      </c>
      <c r="S30" s="20">
        <v>8755</v>
      </c>
      <c r="T30" s="20">
        <v>9674</v>
      </c>
      <c r="U30" s="19">
        <v>9960</v>
      </c>
      <c r="V30" s="18">
        <v>9061</v>
      </c>
      <c r="W30" s="18">
        <v>9989</v>
      </c>
      <c r="X30" s="18">
        <v>10402</v>
      </c>
      <c r="Y30" s="20">
        <v>10921</v>
      </c>
      <c r="Z30" s="17">
        <f>Y30/$Y$9</f>
        <v>8.9214380825565917E-2</v>
      </c>
      <c r="AA30" s="17">
        <f>(Y30-X30)/X30</f>
        <v>4.9894251105556627E-2</v>
      </c>
      <c r="AB30" s="17">
        <f>(Y30-V30)/V30</f>
        <v>0.20527535592098003</v>
      </c>
      <c r="AD30" s="23"/>
    </row>
    <row r="31" spans="1:31" s="7" customFormat="1" ht="14.25" customHeight="1" x14ac:dyDescent="0.3">
      <c r="A31" s="22" t="s">
        <v>23</v>
      </c>
      <c r="B31" s="15">
        <v>579</v>
      </c>
      <c r="C31" s="15">
        <v>634</v>
      </c>
      <c r="D31" s="15">
        <v>335</v>
      </c>
      <c r="E31" s="20">
        <v>490</v>
      </c>
      <c r="F31" s="20">
        <v>502</v>
      </c>
      <c r="G31" s="20">
        <v>445</v>
      </c>
      <c r="H31" s="18">
        <v>439</v>
      </c>
      <c r="I31" s="18">
        <v>468</v>
      </c>
      <c r="J31" s="18">
        <v>532</v>
      </c>
      <c r="K31" s="20">
        <v>527</v>
      </c>
      <c r="L31" s="17">
        <f>K31/$K$9</f>
        <v>3.4428692754948718E-2</v>
      </c>
      <c r="M31" s="17">
        <f>(K31-J31)/J31</f>
        <v>-9.3984962406015032E-3</v>
      </c>
      <c r="N31" s="17">
        <f>(K31-H31)/H31</f>
        <v>0.20045558086560364</v>
      </c>
      <c r="O31" s="15"/>
      <c r="P31" s="21">
        <v>2597</v>
      </c>
      <c r="Q31" s="15">
        <v>2848</v>
      </c>
      <c r="R31" s="15">
        <v>1553</v>
      </c>
      <c r="S31" s="20">
        <v>4170</v>
      </c>
      <c r="T31" s="20">
        <v>4604</v>
      </c>
      <c r="U31" s="19">
        <v>4078</v>
      </c>
      <c r="V31" s="18">
        <v>3865</v>
      </c>
      <c r="W31" s="18">
        <v>4085</v>
      </c>
      <c r="X31" s="18">
        <v>4424</v>
      </c>
      <c r="Y31" s="20">
        <v>4800</v>
      </c>
      <c r="Z31" s="17">
        <f>Y31/$Y$9</f>
        <v>3.9211521652112113E-2</v>
      </c>
      <c r="AA31" s="17">
        <f>(Y31-X31)/X31</f>
        <v>8.4990958408679929E-2</v>
      </c>
      <c r="AB31" s="17">
        <f>(Y31-V31)/V31</f>
        <v>0.24191461836998707</v>
      </c>
    </row>
    <row r="32" spans="1:31" s="7" customFormat="1" ht="15.75" x14ac:dyDescent="0.3">
      <c r="A32" s="35" t="s">
        <v>22</v>
      </c>
      <c r="B32" s="28"/>
      <c r="C32" s="28"/>
      <c r="D32" s="28"/>
      <c r="E32" s="26"/>
      <c r="F32" s="26"/>
      <c r="G32" s="26"/>
      <c r="H32" s="27"/>
      <c r="I32" s="27"/>
      <c r="J32" s="27"/>
      <c r="K32" s="27"/>
      <c r="L32" s="26"/>
      <c r="M32" s="26"/>
      <c r="N32" s="26"/>
      <c r="O32" s="28"/>
      <c r="P32" s="29"/>
      <c r="Q32" s="28"/>
      <c r="R32" s="28"/>
      <c r="S32" s="26"/>
      <c r="T32" s="26"/>
      <c r="U32" s="27"/>
      <c r="V32" s="27"/>
      <c r="W32" s="27"/>
      <c r="X32" s="27"/>
      <c r="Y32" s="27"/>
      <c r="Z32" s="26"/>
      <c r="AA32" s="25"/>
      <c r="AB32" s="25"/>
      <c r="AC32" s="24"/>
    </row>
    <row r="33" spans="1:32" s="7" customFormat="1" ht="15.75" x14ac:dyDescent="0.3">
      <c r="A33" s="34" t="s">
        <v>22</v>
      </c>
      <c r="B33" s="15">
        <v>4527</v>
      </c>
      <c r="C33" s="15">
        <v>4409</v>
      </c>
      <c r="D33" s="15">
        <v>4475</v>
      </c>
      <c r="E33" s="20">
        <v>10144</v>
      </c>
      <c r="F33" s="20">
        <v>10407</v>
      </c>
      <c r="G33" s="20">
        <v>9475</v>
      </c>
      <c r="H33" s="18">
        <v>9356</v>
      </c>
      <c r="I33" s="18">
        <v>9545</v>
      </c>
      <c r="J33" s="18">
        <v>10015</v>
      </c>
      <c r="K33" s="18">
        <v>10194</v>
      </c>
      <c r="L33" s="17">
        <f>K33/$K$9</f>
        <v>0.66596981773045016</v>
      </c>
      <c r="M33" s="17">
        <f>(K33-J33)/J33</f>
        <v>1.7873190214677984E-2</v>
      </c>
      <c r="N33" s="17">
        <f>(K33-H33)/H33</f>
        <v>8.9568191534843952E-2</v>
      </c>
      <c r="O33" s="15"/>
      <c r="P33" s="21">
        <v>21430</v>
      </c>
      <c r="Q33" s="15">
        <v>20322</v>
      </c>
      <c r="R33" s="15">
        <v>18804</v>
      </c>
      <c r="S33" s="20">
        <v>95235</v>
      </c>
      <c r="T33" s="20">
        <v>97410</v>
      </c>
      <c r="U33" s="18">
        <v>87439</v>
      </c>
      <c r="V33" s="18">
        <v>85964</v>
      </c>
      <c r="W33" s="18">
        <v>88013</v>
      </c>
      <c r="X33" s="18">
        <v>92738</v>
      </c>
      <c r="Y33" s="18">
        <v>95611</v>
      </c>
      <c r="Z33" s="17">
        <f>Y33/$Y$9</f>
        <v>0.78105266597501899</v>
      </c>
      <c r="AA33" s="17">
        <f>(Y33-X33)/X33</f>
        <v>3.0979749401539823E-2</v>
      </c>
      <c r="AB33" s="17">
        <f>(Y33-V33)/V33</f>
        <v>0.1122213950025592</v>
      </c>
    </row>
    <row r="34" spans="1:32" s="7" customFormat="1" ht="15.75" x14ac:dyDescent="0.3">
      <c r="A34" s="34" t="s">
        <v>21</v>
      </c>
      <c r="B34" s="15"/>
      <c r="C34" s="15"/>
      <c r="D34" s="15"/>
      <c r="E34" s="20"/>
      <c r="F34" s="20"/>
      <c r="G34" s="20"/>
      <c r="H34" s="18"/>
      <c r="I34" s="18"/>
      <c r="J34" s="18"/>
      <c r="K34" s="18">
        <v>297</v>
      </c>
      <c r="L34" s="17">
        <f>K34/$K$9</f>
        <v>1.9402887567779446E-2</v>
      </c>
      <c r="M34" s="17"/>
      <c r="N34" s="17"/>
      <c r="O34" s="15"/>
      <c r="P34" s="21"/>
      <c r="Q34" s="15"/>
      <c r="R34" s="15"/>
      <c r="S34" s="20"/>
      <c r="T34" s="20"/>
      <c r="U34" s="18"/>
      <c r="V34" s="18"/>
      <c r="W34" s="18"/>
      <c r="X34" s="18"/>
      <c r="Y34" s="18">
        <v>3123</v>
      </c>
      <c r="Z34" s="17">
        <f>Y34/$Y$9</f>
        <v>2.5511996274905444E-2</v>
      </c>
      <c r="AA34" s="17"/>
      <c r="AB34" s="17"/>
    </row>
    <row r="35" spans="1:32" s="7" customFormat="1" ht="15.75" x14ac:dyDescent="0.3">
      <c r="A35" s="22" t="s">
        <v>20</v>
      </c>
      <c r="B35" s="15">
        <v>3883</v>
      </c>
      <c r="C35" s="15">
        <v>4052</v>
      </c>
      <c r="D35" s="15">
        <v>3959</v>
      </c>
      <c r="E35" s="20">
        <v>2987</v>
      </c>
      <c r="F35" s="20">
        <v>2732</v>
      </c>
      <c r="G35" s="20">
        <v>2194</v>
      </c>
      <c r="H35" s="18">
        <v>1675</v>
      </c>
      <c r="I35" s="18">
        <v>1768</v>
      </c>
      <c r="J35" s="18">
        <v>1672</v>
      </c>
      <c r="K35" s="18">
        <v>1789</v>
      </c>
      <c r="L35" s="17">
        <f>K35/$K$9</f>
        <v>0.11687463252106879</v>
      </c>
      <c r="M35" s="17">
        <f>(K35-J35)/J35</f>
        <v>6.9976076555023928E-2</v>
      </c>
      <c r="N35" s="17">
        <f>(K35-H35)/H35</f>
        <v>6.8059701492537317E-2</v>
      </c>
      <c r="O35" s="15"/>
      <c r="P35" s="21">
        <v>15708</v>
      </c>
      <c r="Q35" s="15">
        <v>16621</v>
      </c>
      <c r="R35" s="15">
        <v>18718</v>
      </c>
      <c r="S35" s="20">
        <v>17812</v>
      </c>
      <c r="T35" s="20">
        <v>16388</v>
      </c>
      <c r="U35" s="18">
        <v>14040</v>
      </c>
      <c r="V35" s="18">
        <v>10148</v>
      </c>
      <c r="W35" s="18">
        <v>11069</v>
      </c>
      <c r="X35" s="18">
        <v>10000</v>
      </c>
      <c r="Y35" s="18">
        <v>10717</v>
      </c>
      <c r="Z35" s="17">
        <f>Y35/$Y$9</f>
        <v>8.7547891155351151E-2</v>
      </c>
      <c r="AA35" s="17">
        <f>(Y35-X35)/X35</f>
        <v>7.17E-2</v>
      </c>
      <c r="AB35" s="17">
        <f>(Y35-V35)/V35</f>
        <v>5.6070161608198658E-2</v>
      </c>
    </row>
    <row r="36" spans="1:32" s="7" customFormat="1" ht="15.75" x14ac:dyDescent="0.3">
      <c r="A36" s="22" t="s">
        <v>19</v>
      </c>
      <c r="B36" s="15"/>
      <c r="C36" s="15"/>
      <c r="D36" s="15"/>
      <c r="E36" s="20">
        <v>2797</v>
      </c>
      <c r="F36" s="20">
        <v>2825</v>
      </c>
      <c r="G36" s="20">
        <v>2661</v>
      </c>
      <c r="H36" s="18">
        <v>2565</v>
      </c>
      <c r="I36" s="18">
        <v>2879</v>
      </c>
      <c r="J36" s="18">
        <v>3177</v>
      </c>
      <c r="K36" s="18">
        <v>3027</v>
      </c>
      <c r="L36" s="17">
        <f>K36/$K$9</f>
        <v>0.19775266218070164</v>
      </c>
      <c r="M36" s="17">
        <f>(K36-J36)/J36</f>
        <v>-4.7214353163361665E-2</v>
      </c>
      <c r="N36" s="17">
        <f>(K36-H36)/H36</f>
        <v>0.18011695906432748</v>
      </c>
      <c r="O36" s="15"/>
      <c r="P36" s="21"/>
      <c r="Q36" s="15"/>
      <c r="R36" s="15"/>
      <c r="S36" s="20">
        <v>12520</v>
      </c>
      <c r="T36" s="20">
        <v>12706</v>
      </c>
      <c r="U36" s="18">
        <v>12543</v>
      </c>
      <c r="V36" s="18">
        <v>12021</v>
      </c>
      <c r="W36" s="18">
        <v>13402</v>
      </c>
      <c r="X36" s="18">
        <v>14871</v>
      </c>
      <c r="Y36" s="18">
        <v>12962</v>
      </c>
      <c r="Z36" s="17">
        <f>Y36/$Y$9</f>
        <v>0.10588744659472442</v>
      </c>
      <c r="AA36" s="17">
        <f>(Y36-X36)/X36</f>
        <v>-0.12837065429359154</v>
      </c>
      <c r="AB36" s="17">
        <f>(Y36-V36)/V36</f>
        <v>7.8279677231511524E-2</v>
      </c>
    </row>
    <row r="37" spans="1:32" s="7" customFormat="1" ht="15.75" x14ac:dyDescent="0.3">
      <c r="A37" s="31" t="s">
        <v>18</v>
      </c>
      <c r="B37" s="28"/>
      <c r="C37" s="28"/>
      <c r="D37" s="28"/>
      <c r="E37" s="26"/>
      <c r="F37" s="26"/>
      <c r="G37" s="26"/>
      <c r="H37" s="27"/>
      <c r="I37" s="27"/>
      <c r="J37" s="27"/>
      <c r="K37" s="27"/>
      <c r="L37" s="26"/>
      <c r="M37" s="26"/>
      <c r="N37" s="26"/>
      <c r="O37" s="28"/>
      <c r="P37" s="29"/>
      <c r="Q37" s="28"/>
      <c r="R37" s="28"/>
      <c r="S37" s="26"/>
      <c r="T37" s="26"/>
      <c r="U37" s="27"/>
      <c r="V37" s="27"/>
      <c r="W37" s="27"/>
      <c r="X37" s="27"/>
      <c r="Y37" s="27"/>
      <c r="Z37" s="26"/>
      <c r="AA37" s="25"/>
      <c r="AB37" s="25"/>
      <c r="AC37" s="24"/>
    </row>
    <row r="38" spans="1:32" s="7" customFormat="1" ht="14.25" customHeight="1" x14ac:dyDescent="0.3">
      <c r="A38" s="22" t="s">
        <v>17</v>
      </c>
      <c r="B38" s="15">
        <v>296</v>
      </c>
      <c r="C38" s="15">
        <v>326</v>
      </c>
      <c r="D38" s="15">
        <v>373</v>
      </c>
      <c r="E38" s="20">
        <v>1937</v>
      </c>
      <c r="F38" s="20">
        <v>1959</v>
      </c>
      <c r="G38" s="20">
        <v>1883</v>
      </c>
      <c r="H38" s="18">
        <v>1779</v>
      </c>
      <c r="I38" s="18">
        <v>2022</v>
      </c>
      <c r="J38" s="18">
        <v>2269</v>
      </c>
      <c r="K38" s="18">
        <v>2320</v>
      </c>
      <c r="L38" s="17">
        <f>K38/$K$9</f>
        <v>0.15156464362709871</v>
      </c>
      <c r="M38" s="17">
        <f>(K38-J38)/J38</f>
        <v>2.2476862053768181E-2</v>
      </c>
      <c r="N38" s="17">
        <f>(K38-H38)/H38</f>
        <v>0.30410342889263631</v>
      </c>
      <c r="O38" s="15"/>
      <c r="P38" s="21">
        <v>1180</v>
      </c>
      <c r="Q38" s="15">
        <v>1299</v>
      </c>
      <c r="R38" s="15">
        <v>1477</v>
      </c>
      <c r="S38" s="20">
        <v>8828</v>
      </c>
      <c r="T38" s="20">
        <v>9024</v>
      </c>
      <c r="U38" s="33">
        <v>9098</v>
      </c>
      <c r="V38" s="33">
        <v>8543</v>
      </c>
      <c r="W38" s="33">
        <v>9541</v>
      </c>
      <c r="X38" s="33">
        <v>10714</v>
      </c>
      <c r="Y38" s="33">
        <v>11340</v>
      </c>
      <c r="Z38" s="17">
        <f>Y38/$Y$9</f>
        <v>9.2637219903114867E-2</v>
      </c>
      <c r="AA38" s="17">
        <f>(Y38-X38)/X38</f>
        <v>5.8428224752660074E-2</v>
      </c>
      <c r="AB38" s="17">
        <f>(Y38-V38)/V38</f>
        <v>0.32740255179679267</v>
      </c>
    </row>
    <row r="39" spans="1:32" s="7" customFormat="1" ht="13.5" customHeight="1" x14ac:dyDescent="0.3">
      <c r="A39" s="22" t="s">
        <v>16</v>
      </c>
      <c r="B39" s="15">
        <v>4982</v>
      </c>
      <c r="C39" s="15">
        <v>5191</v>
      </c>
      <c r="D39" s="15">
        <v>5282</v>
      </c>
      <c r="E39" s="20">
        <v>8409</v>
      </c>
      <c r="F39" s="20">
        <v>8545</v>
      </c>
      <c r="G39" s="20">
        <v>7697</v>
      </c>
      <c r="H39" s="18">
        <v>7329</v>
      </c>
      <c r="I39" s="18">
        <v>7603</v>
      </c>
      <c r="J39" s="18">
        <v>7787</v>
      </c>
      <c r="K39" s="18">
        <v>8026</v>
      </c>
      <c r="L39" s="17">
        <f>K39/$K$9</f>
        <v>0.52433527144443715</v>
      </c>
      <c r="M39" s="17">
        <f>(K39-J39)/J39</f>
        <v>3.0692179273147553E-2</v>
      </c>
      <c r="N39" s="17">
        <f>(K39-H39)/H39</f>
        <v>9.5101650975576477E-2</v>
      </c>
      <c r="O39" s="15"/>
      <c r="P39" s="21">
        <v>22582</v>
      </c>
      <c r="Q39" s="15">
        <v>23127</v>
      </c>
      <c r="R39" s="15">
        <v>24064</v>
      </c>
      <c r="S39" s="20">
        <v>77889</v>
      </c>
      <c r="T39" s="20">
        <v>79163</v>
      </c>
      <c r="U39" s="18">
        <v>70169</v>
      </c>
      <c r="V39" s="18">
        <v>67449</v>
      </c>
      <c r="W39" s="18">
        <v>70086</v>
      </c>
      <c r="X39" s="18">
        <v>72371</v>
      </c>
      <c r="Y39" s="18">
        <v>74197</v>
      </c>
      <c r="Z39" s="17">
        <f>Y39/$Y$9</f>
        <v>0.60612026500453386</v>
      </c>
      <c r="AA39" s="17">
        <f>(Y39-X39)/X39</f>
        <v>2.5231100855314974E-2</v>
      </c>
      <c r="AB39" s="17">
        <f>(Y39-V39)/V39</f>
        <v>0.1000459606517517</v>
      </c>
    </row>
    <row r="40" spans="1:32" s="7" customFormat="1" ht="14.25" customHeight="1" x14ac:dyDescent="0.3">
      <c r="A40" s="22" t="s">
        <v>15</v>
      </c>
      <c r="B40" s="15">
        <v>1387</v>
      </c>
      <c r="C40" s="15">
        <v>1323</v>
      </c>
      <c r="D40" s="15">
        <v>1265</v>
      </c>
      <c r="E40" s="20">
        <v>2442</v>
      </c>
      <c r="F40" s="20">
        <v>2311</v>
      </c>
      <c r="G40" s="20">
        <v>2186</v>
      </c>
      <c r="H40" s="18">
        <v>1971</v>
      </c>
      <c r="I40" s="18">
        <v>1981</v>
      </c>
      <c r="J40" s="18">
        <v>2055</v>
      </c>
      <c r="K40" s="18">
        <v>2161</v>
      </c>
      <c r="L40" s="17">
        <f>K40/$K$9</f>
        <v>0.14117723917162084</v>
      </c>
      <c r="M40" s="17">
        <f>(K40-J40)/J40</f>
        <v>5.1581508515815083E-2</v>
      </c>
      <c r="N40" s="17">
        <f>(K40-H40)/H40</f>
        <v>9.6397767630644338E-2</v>
      </c>
      <c r="O40" s="15"/>
      <c r="P40" s="21">
        <v>6553</v>
      </c>
      <c r="Q40" s="15">
        <v>6066</v>
      </c>
      <c r="R40" s="15">
        <v>5966</v>
      </c>
      <c r="S40" s="20">
        <v>19441</v>
      </c>
      <c r="T40" s="20">
        <v>18505</v>
      </c>
      <c r="U40" s="18">
        <v>17255</v>
      </c>
      <c r="V40" s="18">
        <v>15527</v>
      </c>
      <c r="W40" s="18">
        <v>15764</v>
      </c>
      <c r="X40" s="18">
        <v>16518</v>
      </c>
      <c r="Y40" s="18">
        <v>18223</v>
      </c>
      <c r="Z40" s="17">
        <f>Y40/$Y$9</f>
        <v>0.14886490813884146</v>
      </c>
      <c r="AA40" s="17">
        <f>(Y40-X40)/X40</f>
        <v>0.10322072890180409</v>
      </c>
      <c r="AB40" s="17">
        <f>(Y40-V40)/V40</f>
        <v>0.17363302634121208</v>
      </c>
      <c r="AD40" s="23"/>
    </row>
    <row r="41" spans="1:32" s="7" customFormat="1" ht="15.75" x14ac:dyDescent="0.3">
      <c r="A41" s="22" t="s">
        <v>14</v>
      </c>
      <c r="B41" s="15">
        <v>946</v>
      </c>
      <c r="C41" s="15">
        <v>880</v>
      </c>
      <c r="D41" s="15">
        <v>795</v>
      </c>
      <c r="E41" s="20">
        <v>1624</v>
      </c>
      <c r="F41" s="20">
        <v>1642</v>
      </c>
      <c r="G41" s="20">
        <v>1502</v>
      </c>
      <c r="H41" s="18">
        <v>1418</v>
      </c>
      <c r="I41" s="18">
        <v>1397</v>
      </c>
      <c r="J41" s="18">
        <v>1482</v>
      </c>
      <c r="K41" s="18">
        <v>1541</v>
      </c>
      <c r="L41" s="17">
        <f>K41/$K$9</f>
        <v>0.1006728947540341</v>
      </c>
      <c r="M41" s="17">
        <f>(K41-J41)/J41</f>
        <v>3.9811066126855602E-2</v>
      </c>
      <c r="N41" s="17">
        <f>(K41-H41)/H41</f>
        <v>8.6741889985895632E-2</v>
      </c>
      <c r="O41" s="15"/>
      <c r="P41" s="21">
        <v>4294</v>
      </c>
      <c r="Q41" s="15">
        <v>4070</v>
      </c>
      <c r="R41" s="15">
        <v>3653</v>
      </c>
      <c r="S41" s="20">
        <v>11898</v>
      </c>
      <c r="T41" s="20">
        <v>12162</v>
      </c>
      <c r="U41" s="18">
        <v>11318</v>
      </c>
      <c r="V41" s="18">
        <v>10507</v>
      </c>
      <c r="W41" s="18">
        <v>10552</v>
      </c>
      <c r="X41" s="18">
        <v>11091</v>
      </c>
      <c r="Y41" s="18">
        <v>11380</v>
      </c>
      <c r="Z41" s="17">
        <f>Y41/$Y$9</f>
        <v>9.2963982583549126E-2</v>
      </c>
      <c r="AA41" s="17">
        <f>(Y41-X41)/X41</f>
        <v>2.605716346587323E-2</v>
      </c>
      <c r="AB41" s="17">
        <f>(Y41-V41)/V41</f>
        <v>8.3087465499191021E-2</v>
      </c>
      <c r="AF41" s="32"/>
    </row>
    <row r="42" spans="1:32" s="7" customFormat="1" ht="13.5" customHeight="1" x14ac:dyDescent="0.3">
      <c r="A42" s="22" t="s">
        <v>13</v>
      </c>
      <c r="B42" s="15">
        <v>357</v>
      </c>
      <c r="C42" s="15">
        <v>345</v>
      </c>
      <c r="D42" s="15">
        <v>350</v>
      </c>
      <c r="E42" s="20">
        <v>732</v>
      </c>
      <c r="F42" s="20">
        <v>739</v>
      </c>
      <c r="G42" s="20">
        <v>622</v>
      </c>
      <c r="H42" s="18">
        <v>585</v>
      </c>
      <c r="I42" s="18">
        <v>614</v>
      </c>
      <c r="J42" s="18">
        <v>653</v>
      </c>
      <c r="K42" s="18">
        <v>645</v>
      </c>
      <c r="L42" s="17">
        <f>K42/$K$9</f>
        <v>4.2137584111844255E-2</v>
      </c>
      <c r="M42" s="17">
        <f>(K42-J42)/J42</f>
        <v>-1.2251148545176111E-2</v>
      </c>
      <c r="N42" s="17">
        <f>(K42-H42)/H42</f>
        <v>0.10256410256410256</v>
      </c>
      <c r="O42" s="15"/>
      <c r="P42" s="21">
        <v>1495</v>
      </c>
      <c r="Q42" s="15">
        <v>1436</v>
      </c>
      <c r="R42" s="15">
        <v>1503</v>
      </c>
      <c r="S42" s="20">
        <v>4675</v>
      </c>
      <c r="T42" s="20">
        <v>4733</v>
      </c>
      <c r="U42" s="18">
        <v>4198</v>
      </c>
      <c r="V42" s="18">
        <v>3972</v>
      </c>
      <c r="W42" s="18">
        <v>4101</v>
      </c>
      <c r="X42" s="18">
        <v>4241</v>
      </c>
      <c r="Y42" s="18">
        <v>4494</v>
      </c>
      <c r="Z42" s="17">
        <f>Y42/$Y$9</f>
        <v>3.6711787146789965E-2</v>
      </c>
      <c r="AA42" s="17">
        <f>(Y42-X42)/X42</f>
        <v>5.9655741570384342E-2</v>
      </c>
      <c r="AB42" s="17">
        <f>(Y42-V42)/V42</f>
        <v>0.13141993957703926</v>
      </c>
    </row>
    <row r="43" spans="1:32" s="7" customFormat="1" ht="12.75" customHeight="1" x14ac:dyDescent="0.3">
      <c r="A43" s="22" t="s">
        <v>12</v>
      </c>
      <c r="B43" s="15">
        <v>442</v>
      </c>
      <c r="C43" s="15">
        <v>394</v>
      </c>
      <c r="D43" s="15">
        <v>374</v>
      </c>
      <c r="E43" s="20">
        <v>776</v>
      </c>
      <c r="F43" s="20">
        <v>767</v>
      </c>
      <c r="G43" s="20">
        <v>440</v>
      </c>
      <c r="H43" s="18">
        <v>513</v>
      </c>
      <c r="I43" s="18">
        <v>575</v>
      </c>
      <c r="J43" s="18">
        <v>618</v>
      </c>
      <c r="K43" s="18">
        <v>614</v>
      </c>
      <c r="L43" s="17">
        <f>K43/$K$9</f>
        <v>4.0112366890964916E-2</v>
      </c>
      <c r="M43" s="17">
        <f>(K43-J43)/J43</f>
        <v>-6.4724919093851136E-3</v>
      </c>
      <c r="N43" s="17">
        <f>(K43-H43)/H43</f>
        <v>0.19688109161793371</v>
      </c>
      <c r="O43" s="15"/>
      <c r="P43" s="21">
        <v>1026</v>
      </c>
      <c r="Q43" s="15">
        <v>935</v>
      </c>
      <c r="R43" s="15">
        <v>901</v>
      </c>
      <c r="S43" s="20">
        <v>2799</v>
      </c>
      <c r="T43" s="20">
        <v>2914</v>
      </c>
      <c r="U43" s="18">
        <v>1984</v>
      </c>
      <c r="V43" s="18">
        <v>2129</v>
      </c>
      <c r="W43" s="18">
        <v>2440</v>
      </c>
      <c r="X43" s="18">
        <v>2674</v>
      </c>
      <c r="Y43" s="18">
        <v>2779</v>
      </c>
      <c r="Z43" s="17">
        <f>Y43/$Y$9</f>
        <v>2.2701837223170741E-2</v>
      </c>
      <c r="AA43" s="17">
        <f>(Y43-X43)/X43</f>
        <v>3.9267015706806283E-2</v>
      </c>
      <c r="AB43" s="17">
        <f>(Y43-V43)/V43</f>
        <v>0.30530765617660871</v>
      </c>
    </row>
    <row r="44" spans="1:32" s="7" customFormat="1" ht="14.25" customHeight="1" x14ac:dyDescent="0.3">
      <c r="A44" s="22" t="s">
        <v>11</v>
      </c>
      <c r="B44" s="15"/>
      <c r="C44" s="15"/>
      <c r="D44" s="15"/>
      <c r="E44" s="20">
        <v>8</v>
      </c>
      <c r="F44" s="20">
        <v>1</v>
      </c>
      <c r="G44" s="20">
        <v>0</v>
      </c>
      <c r="H44" s="18">
        <v>1</v>
      </c>
      <c r="I44" s="18">
        <v>0</v>
      </c>
      <c r="J44" s="18">
        <v>0</v>
      </c>
      <c r="K44" s="18">
        <v>0</v>
      </c>
      <c r="L44" s="1"/>
      <c r="M44" s="1"/>
      <c r="N44" s="1"/>
      <c r="O44" s="15"/>
      <c r="P44" s="21"/>
      <c r="Q44" s="15"/>
      <c r="R44" s="15"/>
      <c r="S44" s="20">
        <v>37</v>
      </c>
      <c r="T44" s="20">
        <v>3</v>
      </c>
      <c r="U44" s="18">
        <v>0</v>
      </c>
      <c r="V44" s="18">
        <v>6</v>
      </c>
      <c r="W44" s="18">
        <v>0</v>
      </c>
      <c r="X44" s="18">
        <v>0</v>
      </c>
      <c r="Y44" s="18">
        <v>0</v>
      </c>
      <c r="Z44" s="17"/>
      <c r="AA44" s="17"/>
      <c r="AB44" s="17"/>
    </row>
    <row r="45" spans="1:32" s="7" customFormat="1" ht="15.75" x14ac:dyDescent="0.3">
      <c r="A45" s="22" t="s">
        <v>10</v>
      </c>
      <c r="B45" s="15">
        <v>26</v>
      </c>
      <c r="C45" s="15">
        <v>25</v>
      </c>
      <c r="D45" s="15">
        <v>25</v>
      </c>
      <c r="E45" s="20">
        <v>25</v>
      </c>
      <c r="F45" s="20">
        <v>25</v>
      </c>
      <c r="G45" s="20">
        <v>24</v>
      </c>
      <c r="H45" s="18">
        <v>24</v>
      </c>
      <c r="I45" s="18">
        <v>24</v>
      </c>
      <c r="J45" s="18">
        <v>24</v>
      </c>
      <c r="K45" s="18">
        <v>24</v>
      </c>
      <c r="L45" s="17"/>
      <c r="M45" s="17"/>
      <c r="N45" s="17"/>
      <c r="O45" s="15"/>
      <c r="P45" s="21"/>
      <c r="Q45" s="15"/>
      <c r="R45" s="15"/>
      <c r="S45" s="20"/>
      <c r="T45" s="20"/>
      <c r="U45" s="18"/>
      <c r="V45" s="18"/>
      <c r="W45" s="18"/>
      <c r="X45" s="18"/>
      <c r="Y45" s="18"/>
      <c r="Z45" s="17"/>
      <c r="AA45" s="17"/>
      <c r="AB45" s="17"/>
    </row>
    <row r="46" spans="1:32" s="7" customFormat="1" ht="14.25" customHeight="1" x14ac:dyDescent="0.3">
      <c r="A46" s="22" t="s">
        <v>9</v>
      </c>
      <c r="B46" s="15">
        <v>21</v>
      </c>
      <c r="C46" s="15">
        <v>21</v>
      </c>
      <c r="D46" s="15">
        <v>21</v>
      </c>
      <c r="E46" s="20">
        <v>21</v>
      </c>
      <c r="F46" s="20">
        <v>21</v>
      </c>
      <c r="G46" s="20">
        <v>21</v>
      </c>
      <c r="H46" s="18">
        <v>21</v>
      </c>
      <c r="I46" s="18">
        <v>20</v>
      </c>
      <c r="J46" s="18">
        <v>20</v>
      </c>
      <c r="K46" s="18">
        <v>20</v>
      </c>
      <c r="L46" s="17"/>
      <c r="M46" s="17"/>
      <c r="N46" s="17"/>
      <c r="O46" s="15"/>
      <c r="P46" s="21"/>
      <c r="Q46" s="15"/>
      <c r="R46" s="15"/>
      <c r="S46" s="20"/>
      <c r="T46" s="20"/>
      <c r="U46" s="18"/>
      <c r="V46" s="18"/>
      <c r="W46" s="18"/>
      <c r="X46" s="18"/>
      <c r="Y46" s="18"/>
      <c r="Z46" s="17"/>
      <c r="AA46" s="17"/>
      <c r="AB46" s="17"/>
    </row>
    <row r="47" spans="1:32" s="7" customFormat="1" ht="15.75" customHeight="1" x14ac:dyDescent="0.3">
      <c r="A47" s="31" t="s">
        <v>8</v>
      </c>
      <c r="B47" s="28"/>
      <c r="C47" s="30"/>
      <c r="D47" s="28"/>
      <c r="E47" s="26"/>
      <c r="F47" s="26"/>
      <c r="G47" s="26"/>
      <c r="H47" s="27"/>
      <c r="I47" s="27"/>
      <c r="J47" s="27"/>
      <c r="K47" s="27"/>
      <c r="L47" s="26"/>
      <c r="M47" s="26"/>
      <c r="N47" s="26"/>
      <c r="O47" s="28"/>
      <c r="P47" s="29"/>
      <c r="Q47" s="28"/>
      <c r="R47" s="28"/>
      <c r="S47" s="26"/>
      <c r="T47" s="26"/>
      <c r="U47" s="27"/>
      <c r="V47" s="27"/>
      <c r="W47" s="27"/>
      <c r="X47" s="27"/>
      <c r="Y47" s="27"/>
      <c r="Z47" s="26"/>
      <c r="AA47" s="25"/>
      <c r="AB47" s="25"/>
      <c r="AC47" s="24"/>
      <c r="AD47" s="23"/>
    </row>
    <row r="48" spans="1:32" s="7" customFormat="1" ht="15.75" x14ac:dyDescent="0.3">
      <c r="A48" s="22" t="s">
        <v>7</v>
      </c>
      <c r="B48" s="15">
        <v>1123</v>
      </c>
      <c r="C48" s="15">
        <v>1214</v>
      </c>
      <c r="D48" s="15">
        <v>1214</v>
      </c>
      <c r="E48" s="20">
        <v>681</v>
      </c>
      <c r="F48" s="20">
        <v>682</v>
      </c>
      <c r="G48" s="20">
        <v>660</v>
      </c>
      <c r="H48" s="18">
        <v>671</v>
      </c>
      <c r="I48" s="18">
        <v>728</v>
      </c>
      <c r="J48" s="18">
        <v>756</v>
      </c>
      <c r="K48" s="18">
        <v>767</v>
      </c>
      <c r="L48" s="17">
        <f>K48/$K$9</f>
        <v>5.0107793819820994E-2</v>
      </c>
      <c r="M48" s="17">
        <f>(K48-J48)/J48</f>
        <v>1.4550264550264549E-2</v>
      </c>
      <c r="N48" s="17">
        <f>(K48-H48)/H48</f>
        <v>0.14307004470938897</v>
      </c>
      <c r="O48" s="15"/>
      <c r="P48" s="21">
        <v>4850</v>
      </c>
      <c r="Q48" s="15">
        <v>5070</v>
      </c>
      <c r="R48" s="15">
        <v>5350</v>
      </c>
      <c r="S48" s="20">
        <v>5795</v>
      </c>
      <c r="T48" s="20">
        <v>5918</v>
      </c>
      <c r="U48" s="19">
        <v>5526</v>
      </c>
      <c r="V48" s="18">
        <v>5706</v>
      </c>
      <c r="W48" s="18">
        <v>6134</v>
      </c>
      <c r="X48" s="18">
        <v>6203</v>
      </c>
      <c r="Y48" s="18">
        <v>6464</v>
      </c>
      <c r="Z48" s="17">
        <f>Y48/$Y$9</f>
        <v>5.2804849158177646E-2</v>
      </c>
      <c r="AA48" s="17">
        <f>(Y48-X48)/X48</f>
        <v>4.2076414638078347E-2</v>
      </c>
      <c r="AB48" s="17">
        <f>(Y48-V48)/V48</f>
        <v>0.13284262180161233</v>
      </c>
    </row>
    <row r="49" spans="1:28" s="7" customFormat="1" ht="15.75" x14ac:dyDescent="0.3">
      <c r="A49" s="22" t="s">
        <v>6</v>
      </c>
      <c r="B49" s="15">
        <v>5134</v>
      </c>
      <c r="C49" s="15">
        <v>5001</v>
      </c>
      <c r="D49" s="15">
        <v>4977</v>
      </c>
      <c r="E49" s="20">
        <v>10758</v>
      </c>
      <c r="F49" s="20">
        <v>10641</v>
      </c>
      <c r="G49" s="20">
        <v>9491</v>
      </c>
      <c r="H49" s="18">
        <v>9057</v>
      </c>
      <c r="I49" s="18">
        <v>9124</v>
      </c>
      <c r="J49" s="18">
        <v>9469</v>
      </c>
      <c r="K49" s="18">
        <v>9814</v>
      </c>
      <c r="L49" s="17">
        <f>K49/$K$9</f>
        <v>0.64114457437773564</v>
      </c>
      <c r="M49" s="17">
        <f>(K49-J49)/J49</f>
        <v>3.6434681592565216E-2</v>
      </c>
      <c r="N49" s="17">
        <f>(K49-H49)/H49</f>
        <v>8.3581759964668212E-2</v>
      </c>
      <c r="O49" s="15"/>
      <c r="P49" s="21">
        <v>22949</v>
      </c>
      <c r="Q49" s="15">
        <v>21970</v>
      </c>
      <c r="R49" s="15">
        <v>22298</v>
      </c>
      <c r="S49" s="20">
        <v>95757</v>
      </c>
      <c r="T49" s="20">
        <v>95289</v>
      </c>
      <c r="U49" s="19">
        <v>85112</v>
      </c>
      <c r="V49" s="18">
        <v>81049</v>
      </c>
      <c r="W49" s="18">
        <v>82503</v>
      </c>
      <c r="X49" s="18">
        <v>86075</v>
      </c>
      <c r="Y49" s="18">
        <v>89451</v>
      </c>
      <c r="Z49" s="17">
        <f>Y49/$Y$9</f>
        <v>0.73073121318814183</v>
      </c>
      <c r="AA49" s="17">
        <f>(Y49-X49)/X49</f>
        <v>3.922160906186465E-2</v>
      </c>
      <c r="AB49" s="17">
        <f>(Y49-V49)/V49</f>
        <v>0.10366568372219274</v>
      </c>
    </row>
    <row r="50" spans="1:28" s="7" customFormat="1" ht="15.75" x14ac:dyDescent="0.3">
      <c r="A50" s="22" t="s">
        <v>5</v>
      </c>
      <c r="B50" s="15">
        <v>428</v>
      </c>
      <c r="C50" s="15">
        <v>452</v>
      </c>
      <c r="D50" s="15">
        <v>373</v>
      </c>
      <c r="E50" s="20">
        <v>522</v>
      </c>
      <c r="F50" s="20">
        <v>634</v>
      </c>
      <c r="G50" s="20">
        <v>509</v>
      </c>
      <c r="H50" s="18">
        <v>455</v>
      </c>
      <c r="I50" s="18">
        <v>506</v>
      </c>
      <c r="J50" s="18">
        <v>538</v>
      </c>
      <c r="K50" s="18">
        <v>496</v>
      </c>
      <c r="L50" s="17">
        <f>K50/$K$9</f>
        <v>3.240347553406938E-2</v>
      </c>
      <c r="M50" s="17">
        <f>(K50-J50)/J50</f>
        <v>-7.8066914498141265E-2</v>
      </c>
      <c r="N50" s="17">
        <f>(K50-H50)/H50</f>
        <v>9.0109890109890109E-2</v>
      </c>
      <c r="O50" s="15"/>
      <c r="P50" s="21">
        <v>1849</v>
      </c>
      <c r="Q50" s="15">
        <v>2065</v>
      </c>
      <c r="R50" s="15">
        <v>1661</v>
      </c>
      <c r="S50" s="20">
        <v>3452</v>
      </c>
      <c r="T50" s="20">
        <v>4198</v>
      </c>
      <c r="U50" s="19">
        <v>3317</v>
      </c>
      <c r="V50" s="18">
        <v>3231</v>
      </c>
      <c r="W50" s="18">
        <v>3450</v>
      </c>
      <c r="X50" s="18">
        <v>3762</v>
      </c>
      <c r="Y50" s="18">
        <v>3618</v>
      </c>
      <c r="Z50" s="17">
        <f>Y50/$Y$9</f>
        <v>2.9555684445279503E-2</v>
      </c>
      <c r="AA50" s="17">
        <f>(Y50-X50)/X50</f>
        <v>-3.8277511961722487E-2</v>
      </c>
      <c r="AB50" s="17">
        <f>(Y50-V50)/V50</f>
        <v>0.11977715877437325</v>
      </c>
    </row>
    <row r="51" spans="1:28" s="7" customFormat="1" ht="15.75" x14ac:dyDescent="0.3">
      <c r="A51" s="22" t="s">
        <v>4</v>
      </c>
      <c r="B51" s="15">
        <v>1412</v>
      </c>
      <c r="C51" s="15">
        <v>1452</v>
      </c>
      <c r="D51" s="15">
        <v>1503</v>
      </c>
      <c r="E51" s="20">
        <v>986</v>
      </c>
      <c r="F51" s="20">
        <v>1029</v>
      </c>
      <c r="G51" s="20">
        <v>944</v>
      </c>
      <c r="H51" s="18">
        <v>760</v>
      </c>
      <c r="I51" s="18">
        <v>856</v>
      </c>
      <c r="J51" s="18">
        <v>801</v>
      </c>
      <c r="K51" s="18">
        <v>815</v>
      </c>
      <c r="L51" s="17">
        <f>K51/$K$9</f>
        <v>5.3243614032795455E-2</v>
      </c>
      <c r="M51" s="17">
        <f>(K51-J51)/J51</f>
        <v>1.7478152309612985E-2</v>
      </c>
      <c r="N51" s="17">
        <f>(K51-H51)/H51</f>
        <v>7.2368421052631582E-2</v>
      </c>
      <c r="O51" s="15"/>
      <c r="P51" s="21">
        <v>6301</v>
      </c>
      <c r="Q51" s="15">
        <v>6571</v>
      </c>
      <c r="R51" s="15">
        <v>6863</v>
      </c>
      <c r="S51" s="20">
        <v>7183</v>
      </c>
      <c r="T51" s="20">
        <v>7644</v>
      </c>
      <c r="U51" s="19">
        <v>7099</v>
      </c>
      <c r="V51" s="18">
        <v>5693</v>
      </c>
      <c r="W51" s="18">
        <v>6493</v>
      </c>
      <c r="X51" s="18">
        <v>6076</v>
      </c>
      <c r="Y51" s="18">
        <v>6295</v>
      </c>
      <c r="Z51" s="17">
        <f>Y51/$Y$9</f>
        <v>5.1424276833342865E-2</v>
      </c>
      <c r="AA51" s="17">
        <f>(Y51-X51)/X51</f>
        <v>3.6043449637919681E-2</v>
      </c>
      <c r="AB51" s="17">
        <f>(Y51-V51)/V51</f>
        <v>0.10574389601264711</v>
      </c>
    </row>
    <row r="52" spans="1:28" s="7" customFormat="1" ht="14.25" customHeight="1" x14ac:dyDescent="0.3">
      <c r="A52" s="22" t="s">
        <v>3</v>
      </c>
      <c r="B52" s="15">
        <v>86</v>
      </c>
      <c r="C52" s="15">
        <v>103</v>
      </c>
      <c r="D52" s="15">
        <v>81</v>
      </c>
      <c r="E52" s="20">
        <v>2797</v>
      </c>
      <c r="F52" s="20">
        <v>2825</v>
      </c>
      <c r="G52" s="20">
        <v>2661</v>
      </c>
      <c r="H52" s="18">
        <v>2565</v>
      </c>
      <c r="I52" s="18">
        <v>2879</v>
      </c>
      <c r="J52" s="18">
        <v>3177</v>
      </c>
      <c r="K52" s="18">
        <v>3324</v>
      </c>
      <c r="L52" s="17">
        <f>K52/$K$9</f>
        <v>0.21715554974848109</v>
      </c>
      <c r="M52" s="17">
        <f>(K52-J52)/J52</f>
        <v>4.6270066100094431E-2</v>
      </c>
      <c r="N52" s="17">
        <f>(K52-H52)/H52</f>
        <v>0.29590643274853801</v>
      </c>
      <c r="O52" s="15"/>
      <c r="P52" s="21">
        <v>322</v>
      </c>
      <c r="Q52" s="15">
        <v>357</v>
      </c>
      <c r="R52" s="15">
        <v>288</v>
      </c>
      <c r="S52" s="20">
        <v>12520</v>
      </c>
      <c r="T52" s="20">
        <v>12706</v>
      </c>
      <c r="U52" s="19">
        <v>12543</v>
      </c>
      <c r="V52" s="18">
        <v>12021</v>
      </c>
      <c r="W52" s="18">
        <v>13402</v>
      </c>
      <c r="X52" s="18">
        <v>14871</v>
      </c>
      <c r="Y52" s="18">
        <v>16085</v>
      </c>
      <c r="Z52" s="17">
        <f>Y52/$Y$9</f>
        <v>0.13139944286962987</v>
      </c>
      <c r="AA52" s="17">
        <f>(Y52-X52)/X52</f>
        <v>8.1635397754017888E-2</v>
      </c>
      <c r="AB52" s="17">
        <f>(Y52-V52)/V52</f>
        <v>0.33807503535479577</v>
      </c>
    </row>
    <row r="53" spans="1:28" s="7" customFormat="1" ht="16.5" thickBot="1" x14ac:dyDescent="0.35">
      <c r="A53" s="16" t="s">
        <v>2</v>
      </c>
      <c r="B53" s="13">
        <v>227</v>
      </c>
      <c r="C53" s="13">
        <v>239</v>
      </c>
      <c r="D53" s="13">
        <v>292</v>
      </c>
      <c r="E53" s="12">
        <v>184</v>
      </c>
      <c r="F53" s="12">
        <v>153</v>
      </c>
      <c r="G53" s="12">
        <v>65</v>
      </c>
      <c r="H53" s="11">
        <v>88</v>
      </c>
      <c r="I53" s="11">
        <v>99</v>
      </c>
      <c r="J53" s="11">
        <v>123</v>
      </c>
      <c r="K53" s="11">
        <v>91</v>
      </c>
      <c r="L53" s="10">
        <f>K53/$K$9</f>
        <v>5.9449924870974063E-3</v>
      </c>
      <c r="M53" s="10">
        <f>(K53-J53)/J53</f>
        <v>-0.26016260162601629</v>
      </c>
      <c r="N53" s="10">
        <f>(K53-H53)/H53</f>
        <v>3.4090909090909088E-2</v>
      </c>
      <c r="O53" s="15"/>
      <c r="P53" s="14">
        <v>867</v>
      </c>
      <c r="Q53" s="13">
        <v>910</v>
      </c>
      <c r="R53" s="13">
        <v>1111</v>
      </c>
      <c r="S53" s="12">
        <v>860</v>
      </c>
      <c r="T53" s="12">
        <v>749</v>
      </c>
      <c r="U53" s="11">
        <v>425</v>
      </c>
      <c r="V53" s="11">
        <v>433</v>
      </c>
      <c r="W53" s="11">
        <v>502</v>
      </c>
      <c r="X53" s="11">
        <v>622</v>
      </c>
      <c r="Y53" s="11">
        <v>500</v>
      </c>
      <c r="Z53" s="10">
        <f>Y53/$Y$9</f>
        <v>4.0845335054283454E-3</v>
      </c>
      <c r="AA53" s="10">
        <f>(Y53-X53)/X53</f>
        <v>-0.19614147909967847</v>
      </c>
      <c r="AB53" s="10">
        <f>(Y53-V53)/V53</f>
        <v>0.15473441108545036</v>
      </c>
    </row>
    <row r="54" spans="1:28" s="7" customFormat="1" ht="15.75" customHeight="1" x14ac:dyDescent="0.3">
      <c r="A54" s="9" t="s">
        <v>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s="4" customFormat="1" ht="24" hidden="1" customHeight="1" x14ac:dyDescent="0.3">
      <c r="A55" s="6" t="s">
        <v>0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7" spans="1:28" s="1" customFormat="1" x14ac:dyDescent="0.25">
      <c r="L57" s="3"/>
    </row>
    <row r="58" spans="1:28" s="1" customFormat="1" ht="15.75" x14ac:dyDescent="0.3">
      <c r="O58" s="2"/>
    </row>
  </sheetData>
  <sheetProtection algorithmName="SHA-512" hashValue="Gzi0I9uvYMrJxzkBzUz3jTT2CUWI7eEuuWiPV32LYhY4AEoC+oRCazMCalw7WbsJt3Am21gZ50f0SChp7ZB9eA==" saltValue="GKhMJtACTfvLQiW0i/223A==" spinCount="100000" sheet="1" objects="1" scenarios="1"/>
  <mergeCells count="3">
    <mergeCell ref="A4:AC4"/>
    <mergeCell ref="B6:O6"/>
    <mergeCell ref="P6:AC6"/>
  </mergeCells>
  <printOptions horizontalCentered="1"/>
  <pageMargins left="0.3" right="0.3" top="0.25" bottom="0.3" header="0.3" footer="0.2"/>
  <pageSetup scale="75" orientation="landscape" r:id="rId1"/>
  <headerFooter scaleWithDoc="0">
    <oddFooter>&amp;L&amp;"-,Regular"&amp;8&amp;K00-024Source:  JCCC EDW - Student Census&amp;C&amp;"-,Regular"&amp;8&amp;K00-036Office of Institutional Planning and Research&amp;R&amp;"-,Regular"&amp;8 7/9/2025</oddFooter>
  </headerFooter>
  <rowBreaks count="1" manualBreakCount="1">
    <brk id="44" max="16383" man="1"/>
  </rowBreak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415ECD9F-2D47-4BD7-B18B-39D7E06D882B}">
          <x14:colorSeries rgb="FF5C5A58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'spring semester summary'!S14:Y14</xm:f>
              <xm:sqref>AC14</xm:sqref>
            </x14:sparkline>
            <x14:sparkline>
              <xm:f>'spring semester summary'!S15:Y15</xm:f>
              <xm:sqref>AC15</xm:sqref>
            </x14:sparkline>
          </x14:sparklines>
        </x14:sparklineGroup>
        <x14:sparklineGroup manualMax="0" manualMin="0" displayEmptyCellsAs="gap" xr2:uid="{6A2EF0D1-72D5-4D1B-BDE6-F60C9583886C}">
          <x14:colorSeries rgb="FF007488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'spring semester summary'!E14:K14</xm:f>
              <xm:sqref>O14</xm:sqref>
            </x14:sparkline>
            <x14:sparkline>
              <xm:f>'spring semester summary'!E15:K15</xm:f>
              <xm:sqref>O15</xm:sqref>
            </x14:sparkline>
          </x14:sparklines>
        </x14:sparklineGroup>
        <x14:sparklineGroup manualMax="0" manualMin="0" displayEmptyCellsAs="gap" xr2:uid="{8FB7F12B-B972-4713-A3B8-43A66B183449}">
          <x14:colorSeries rgb="FF007488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'spring semester summary'!E28:K28</xm:f>
              <xm:sqref>O28</xm:sqref>
            </x14:sparkline>
            <x14:sparkline>
              <xm:f>'spring semester summary'!E29:K29</xm:f>
              <xm:sqref>O29</xm:sqref>
            </x14:sparkline>
            <x14:sparkline>
              <xm:f>'spring semester summary'!E30:K30</xm:f>
              <xm:sqref>O30</xm:sqref>
            </x14:sparkline>
            <x14:sparkline>
              <xm:f>'spring semester summary'!E31:K31</xm:f>
              <xm:sqref>O31</xm:sqref>
            </x14:sparkline>
          </x14:sparklines>
        </x14:sparklineGroup>
        <x14:sparklineGroup manualMax="0" manualMin="0" displayEmptyCellsAs="gap" xr2:uid="{46944D85-E95F-4D2C-B827-590A2E59CBDF}">
          <x14:colorSeries rgb="FF007488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'spring semester summary'!E12:K12</xm:f>
              <xm:sqref>O12</xm:sqref>
            </x14:sparkline>
          </x14:sparklines>
        </x14:sparklineGroup>
        <x14:sparklineGroup manualMax="0" manualMin="0" displayEmptyCellsAs="gap" xr2:uid="{2D186AD1-DE63-48DF-8DED-0BFEA4D141A8}">
          <x14:colorSeries rgb="FF007488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'spring semester summary'!E16:J16</xm:f>
              <xm:sqref>O16</xm:sqref>
            </x14:sparkline>
          </x14:sparklines>
        </x14:sparklineGroup>
        <x14:sparklineGroup manualMax="0" manualMin="0" displayEmptyCellsAs="gap" xr2:uid="{B48D055E-E65D-4283-9AF1-4ABE30CD660C}">
          <x14:colorSeries rgb="FF007488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'spring semester summary'!E11:K11</xm:f>
              <xm:sqref>O11</xm:sqref>
            </x14:sparkline>
          </x14:sparklines>
        </x14:sparklineGroup>
        <x14:sparklineGroup manualMax="0" manualMin="0" displayEmptyCellsAs="gap" xr2:uid="{A0CE0D0D-615E-4C27-A4C3-22A5702E663B}">
          <x14:colorSeries rgb="FF007488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'spring semester summary'!E18:K18</xm:f>
              <xm:sqref>O18</xm:sqref>
            </x14:sparkline>
            <x14:sparkline>
              <xm:f>'spring semester summary'!E19:K19</xm:f>
              <xm:sqref>O19</xm:sqref>
            </x14:sparkline>
            <x14:sparkline>
              <xm:f>'spring semester summary'!E20:K20</xm:f>
              <xm:sqref>O20</xm:sqref>
            </x14:sparkline>
            <x14:sparkline>
              <xm:f>'spring semester summary'!E21:K21</xm:f>
              <xm:sqref>O21</xm:sqref>
            </x14:sparkline>
            <x14:sparkline>
              <xm:f>'spring semester summary'!E22:K22</xm:f>
              <xm:sqref>O22</xm:sqref>
            </x14:sparkline>
            <x14:sparkline>
              <xm:f>'spring semester summary'!E23:K23</xm:f>
              <xm:sqref>O23</xm:sqref>
            </x14:sparkline>
            <x14:sparkline>
              <xm:f>'spring semester summary'!E24:K24</xm:f>
              <xm:sqref>O24</xm:sqref>
            </x14:sparkline>
            <x14:sparkline>
              <xm:f>'spring semester summary'!E25:K25</xm:f>
              <xm:sqref>O25</xm:sqref>
            </x14:sparkline>
            <x14:sparkline>
              <xm:f>'spring semester summary'!E26:K26</xm:f>
              <xm:sqref>O26</xm:sqref>
            </x14:sparkline>
          </x14:sparklines>
        </x14:sparklineGroup>
        <x14:sparklineGroup manualMax="0" manualMin="0" displayEmptyCellsAs="gap" xr2:uid="{87B75EDD-FD7A-49D6-B626-25E2E95EA722}">
          <x14:colorSeries rgb="FF007488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'spring semester summary'!E33:K33</xm:f>
              <xm:sqref>O33</xm:sqref>
            </x14:sparkline>
            <x14:sparkline>
              <xm:f>'spring semester summary'!E34:K34</xm:f>
              <xm:sqref>O34</xm:sqref>
            </x14:sparkline>
            <x14:sparkline>
              <xm:f>'spring semester summary'!E35:K35</xm:f>
              <xm:sqref>O35</xm:sqref>
            </x14:sparkline>
            <x14:sparkline>
              <xm:f>'spring semester summary'!E36:K36</xm:f>
              <xm:sqref>O36</xm:sqref>
            </x14:sparkline>
          </x14:sparklines>
        </x14:sparklineGroup>
        <x14:sparklineGroup manualMax="0" manualMin="0" displayEmptyCellsAs="gap" xr2:uid="{38C1E2D8-6368-436A-8B48-E200E25611B3}">
          <x14:colorSeries rgb="FF007488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'spring semester summary'!E38:K38</xm:f>
              <xm:sqref>O38</xm:sqref>
            </x14:sparkline>
            <x14:sparkline>
              <xm:f>'spring semester summary'!E39:K39</xm:f>
              <xm:sqref>O39</xm:sqref>
            </x14:sparkline>
            <x14:sparkline>
              <xm:f>'spring semester summary'!E40:K40</xm:f>
              <xm:sqref>O40</xm:sqref>
            </x14:sparkline>
            <x14:sparkline>
              <xm:f>'spring semester summary'!E41:K41</xm:f>
              <xm:sqref>O41</xm:sqref>
            </x14:sparkline>
            <x14:sparkline>
              <xm:f>'spring semester summary'!E42:K42</xm:f>
              <xm:sqref>O42</xm:sqref>
            </x14:sparkline>
            <x14:sparkline>
              <xm:f>'spring semester summary'!E43:K43</xm:f>
              <xm:sqref>O43</xm:sqref>
            </x14:sparkline>
            <x14:sparkline>
              <xm:f>'spring semester summary'!E44:K44</xm:f>
              <xm:sqref>O44</xm:sqref>
            </x14:sparkline>
          </x14:sparklines>
        </x14:sparklineGroup>
        <x14:sparklineGroup manualMax="0" manualMin="0" displayEmptyCellsAs="gap" xr2:uid="{FCEEFC12-3EAA-4DF3-BFDB-69C2E0E98B77}">
          <x14:colorSeries rgb="FF007488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'spring semester summary'!E48:K48</xm:f>
              <xm:sqref>O48</xm:sqref>
            </x14:sparkline>
            <x14:sparkline>
              <xm:f>'spring semester summary'!E49:K49</xm:f>
              <xm:sqref>O49</xm:sqref>
            </x14:sparkline>
            <x14:sparkline>
              <xm:f>'spring semester summary'!E50:K50</xm:f>
              <xm:sqref>O50</xm:sqref>
            </x14:sparkline>
            <x14:sparkline>
              <xm:f>'spring semester summary'!E51:K51</xm:f>
              <xm:sqref>O51</xm:sqref>
            </x14:sparkline>
            <x14:sparkline>
              <xm:f>'spring semester summary'!E52:K52</xm:f>
              <xm:sqref>O52</xm:sqref>
            </x14:sparkline>
            <x14:sparkline>
              <xm:f>'spring semester summary'!E53:K53</xm:f>
              <xm:sqref>O53</xm:sqref>
            </x14:sparkline>
          </x14:sparklines>
        </x14:sparklineGroup>
        <x14:sparklineGroup manualMax="0" manualMin="0" displayEmptyCellsAs="gap" xr2:uid="{4C397E70-BCBA-49AC-A6CC-6A7CCD3455F0}">
          <x14:colorSeries rgb="FF5C5A58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'spring semester summary'!S48:Y48</xm:f>
              <xm:sqref>AC48</xm:sqref>
            </x14:sparkline>
            <x14:sparkline>
              <xm:f>'spring semester summary'!S49:Y49</xm:f>
              <xm:sqref>AC49</xm:sqref>
            </x14:sparkline>
            <x14:sparkline>
              <xm:f>'spring semester summary'!S50:Y50</xm:f>
              <xm:sqref>AC50</xm:sqref>
            </x14:sparkline>
            <x14:sparkline>
              <xm:f>'spring semester summary'!S51:Y51</xm:f>
              <xm:sqref>AC51</xm:sqref>
            </x14:sparkline>
            <x14:sparkline>
              <xm:f>'spring semester summary'!S52:Y52</xm:f>
              <xm:sqref>AC52</xm:sqref>
            </x14:sparkline>
            <x14:sparkline>
              <xm:f>'spring semester summary'!S53:Y53</xm:f>
              <xm:sqref>AC53</xm:sqref>
            </x14:sparkline>
          </x14:sparklines>
        </x14:sparklineGroup>
        <x14:sparklineGroup manualMax="0" manualMin="0" displayEmptyCellsAs="gap" xr2:uid="{9F4BA543-C01D-43B9-B19E-06D1804FE4B5}">
          <x14:colorSeries rgb="FF5C5A58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'spring semester summary'!S12:Y12</xm:f>
              <xm:sqref>AC12</xm:sqref>
            </x14:sparkline>
          </x14:sparklines>
        </x14:sparklineGroup>
        <x14:sparklineGroup manualMax="0" manualMin="0" displayEmptyCellsAs="gap" xr2:uid="{13D19ED1-3EEB-4E5A-83A3-B149B82A5690}">
          <x14:colorSeries rgb="FF5C5A58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'spring semester summary'!S16:X16</xm:f>
              <xm:sqref>AC16</xm:sqref>
            </x14:sparkline>
          </x14:sparklines>
        </x14:sparklineGroup>
        <x14:sparklineGroup manualMax="0" manualMin="0" displayEmptyCellsAs="gap" xr2:uid="{B0AEC533-5FB4-4639-8D2F-AFC2566EB23B}">
          <x14:colorSeries rgb="FF5C5A58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'spring semester summary'!S11:Y11</xm:f>
              <xm:sqref>AC11</xm:sqref>
            </x14:sparkline>
          </x14:sparklines>
        </x14:sparklineGroup>
        <x14:sparklineGroup manualMax="0" manualMin="0" displayEmptyCellsAs="gap" xr2:uid="{2FB433FA-F4F9-4E20-9543-B644BDCE87C6}">
          <x14:colorSeries rgb="FF5C5A58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'spring semester summary'!S28:Y28</xm:f>
              <xm:sqref>AC28</xm:sqref>
            </x14:sparkline>
            <x14:sparkline>
              <xm:f>'spring semester summary'!S29:Y29</xm:f>
              <xm:sqref>AC29</xm:sqref>
            </x14:sparkline>
            <x14:sparkline>
              <xm:f>'spring semester summary'!S30:Y30</xm:f>
              <xm:sqref>AC30</xm:sqref>
            </x14:sparkline>
            <x14:sparkline>
              <xm:f>'spring semester summary'!S31:Y31</xm:f>
              <xm:sqref>AC31</xm:sqref>
            </x14:sparkline>
          </x14:sparklines>
        </x14:sparklineGroup>
        <x14:sparklineGroup manualMax="0" manualMin="0" displayEmptyCellsAs="gap" xr2:uid="{E6F49CE3-EA53-4ABA-8949-EE728BDD69EA}">
          <x14:colorSeries rgb="FF5C5A58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'spring semester summary'!S33:Y33</xm:f>
              <xm:sqref>AC33</xm:sqref>
            </x14:sparkline>
            <x14:sparkline>
              <xm:f>'spring semester summary'!S34:Y34</xm:f>
              <xm:sqref>AC34</xm:sqref>
            </x14:sparkline>
            <x14:sparkline>
              <xm:f>'spring semester summary'!S35:Y35</xm:f>
              <xm:sqref>AC35</xm:sqref>
            </x14:sparkline>
            <x14:sparkline>
              <xm:f>'spring semester summary'!S36:Y36</xm:f>
              <xm:sqref>AC36</xm:sqref>
            </x14:sparkline>
          </x14:sparklines>
        </x14:sparklineGroup>
        <x14:sparklineGroup manualMax="0" manualMin="0" displayEmptyCellsAs="gap" xr2:uid="{F3872B02-3931-4C78-8A8F-236C9B0CB0B8}">
          <x14:colorSeries rgb="FF5C5A58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'spring semester summary'!S38:Y38</xm:f>
              <xm:sqref>AC38</xm:sqref>
            </x14:sparkline>
            <x14:sparkline>
              <xm:f>'spring semester summary'!S39:Y39</xm:f>
              <xm:sqref>AC39</xm:sqref>
            </x14:sparkline>
            <x14:sparkline>
              <xm:f>'spring semester summary'!S40:Y40</xm:f>
              <xm:sqref>AC40</xm:sqref>
            </x14:sparkline>
            <x14:sparkline>
              <xm:f>'spring semester summary'!S41:Y41</xm:f>
              <xm:sqref>AC41</xm:sqref>
            </x14:sparkline>
            <x14:sparkline>
              <xm:f>'spring semester summary'!S42:Y42</xm:f>
              <xm:sqref>AC42</xm:sqref>
            </x14:sparkline>
            <x14:sparkline>
              <xm:f>'spring semester summary'!S43:Y43</xm:f>
              <xm:sqref>AC43</xm:sqref>
            </x14:sparkline>
            <x14:sparkline>
              <xm:f>'spring semester summary'!S44:Y44</xm:f>
              <xm:sqref>AC44</xm:sqref>
            </x14:sparkline>
          </x14:sparklines>
        </x14:sparklineGroup>
        <x14:sparklineGroup manualMax="0" manualMin="0" displayEmptyCellsAs="gap" xr2:uid="{66E7C490-DCF9-4923-8577-E88A4A6B7568}">
          <x14:colorSeries rgb="FF5C5A58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'spring semester summary'!S18:Y18</xm:f>
              <xm:sqref>AC18</xm:sqref>
            </x14:sparkline>
            <x14:sparkline>
              <xm:f>'spring semester summary'!S19:Y19</xm:f>
              <xm:sqref>AC19</xm:sqref>
            </x14:sparkline>
            <x14:sparkline>
              <xm:f>'spring semester summary'!S20:Y20</xm:f>
              <xm:sqref>AC20</xm:sqref>
            </x14:sparkline>
            <x14:sparkline>
              <xm:f>'spring semester summary'!S21:Y21</xm:f>
              <xm:sqref>AC21</xm:sqref>
            </x14:sparkline>
            <x14:sparkline>
              <xm:f>'spring semester summary'!S22:Y22</xm:f>
              <xm:sqref>AC22</xm:sqref>
            </x14:sparkline>
            <x14:sparkline>
              <xm:f>'spring semester summary'!S23:Y23</xm:f>
              <xm:sqref>AC23</xm:sqref>
            </x14:sparkline>
            <x14:sparkline>
              <xm:f>'spring semester summary'!S24:Y24</xm:f>
              <xm:sqref>AC24</xm:sqref>
            </x14:sparkline>
            <x14:sparkline>
              <xm:f>'spring semester summary'!S25:Y25</xm:f>
              <xm:sqref>AC25</xm:sqref>
            </x14:sparkline>
            <x14:sparkline>
              <xm:f>'spring semester summary'!S26:Y26</xm:f>
              <xm:sqref>AC26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spring semester summary</vt:lpstr>
      <vt:lpstr>'spring semester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Alleman Beyers</dc:creator>
  <cp:lastModifiedBy>Natalie Alleman Beyers</cp:lastModifiedBy>
  <cp:lastPrinted>2025-07-31T18:37:07Z</cp:lastPrinted>
  <dcterms:created xsi:type="dcterms:W3CDTF">2025-07-31T18:34:40Z</dcterms:created>
  <dcterms:modified xsi:type="dcterms:W3CDTF">2025-07-31T18:39:00Z</dcterms:modified>
</cp:coreProperties>
</file>